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chiers-dgs.ctmatinik.mq\partages\DGA COFIN\DGPFE\GACA\BAC\FEAMPA\"/>
    </mc:Choice>
  </mc:AlternateContent>
  <bookViews>
    <workbookView xWindow="0" yWindow="0" windowWidth="19200" windowHeight="6350" firstSheet="7" activeTab="7"/>
  </bookViews>
  <sheets>
    <sheet name="OS 1,1 (Art 12,14,17,22,23)" sheetId="2" r:id="rId1"/>
    <sheet name="OS 1,2 ( ART 18 )" sheetId="1" r:id="rId2"/>
    <sheet name="OS 1.5 (Art 24 )" sheetId="5" r:id="rId3"/>
    <sheet name=" OS 1,6 (Art 25 )" sheetId="6" r:id="rId4"/>
    <sheet name="OS 2,1 (Art 27,26) projet i" sheetId="3" r:id="rId5"/>
    <sheet name="OS 2.1 (Art 26,27 ) collectif" sheetId="4" r:id="rId6"/>
    <sheet name="OS 2, 2 ( art 26, 28)" sheetId="7" r:id="rId7"/>
    <sheet name="OS 3,1 (art 29,30 DLAL)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2" l="1"/>
  <c r="D79" i="2" l="1"/>
  <c r="C38" i="7"/>
  <c r="D39" i="2"/>
  <c r="D17" i="2"/>
  <c r="D56" i="2" l="1"/>
  <c r="D70" i="2"/>
  <c r="D33" i="2"/>
  <c r="D30" i="2"/>
  <c r="D25" i="2"/>
  <c r="D23" i="1"/>
  <c r="D40" i="2" l="1"/>
  <c r="D74" i="2"/>
  <c r="D49" i="2"/>
  <c r="D50" i="2" s="1"/>
  <c r="D31" i="3"/>
  <c r="D17" i="1"/>
  <c r="D24" i="1" s="1"/>
  <c r="D63" i="2"/>
  <c r="D41" i="4" l="1"/>
  <c r="D30" i="4"/>
  <c r="D36" i="3"/>
  <c r="D22" i="3"/>
  <c r="D18" i="3" l="1"/>
  <c r="D59" i="2"/>
  <c r="D64" i="2" s="1"/>
  <c r="D20" i="4"/>
  <c r="D42" i="4"/>
  <c r="D37" i="3" l="1"/>
</calcChain>
</file>

<file path=xl/sharedStrings.xml><?xml version="1.0" encoding="utf-8"?>
<sst xmlns="http://schemas.openxmlformats.org/spreadsheetml/2006/main" count="302" uniqueCount="208">
  <si>
    <t>GRILLE DE NOTATION</t>
  </si>
  <si>
    <t>Critères de sélection portant :</t>
  </si>
  <si>
    <t>Thématique</t>
  </si>
  <si>
    <t>Critère de sélection</t>
  </si>
  <si>
    <t>sur le
bénéficiaire</t>
  </si>
  <si>
    <t>Cohérence du projet d'entreprise</t>
  </si>
  <si>
    <t>Impact sur l'emploi</t>
  </si>
  <si>
    <t>L'opération génère la création d'au moins 1 ETP</t>
  </si>
  <si>
    <t xml:space="preserve">Sous total </t>
  </si>
  <si>
    <t>sur le 
projet</t>
  </si>
  <si>
    <t>Impact sur l'environnement</t>
  </si>
  <si>
    <t>L'entreprise s'est engagée dans une demarche environnementale avec présentation d'un audit énergetique</t>
  </si>
  <si>
    <t>TOTAL :</t>
  </si>
  <si>
    <t>Sur le
bénéficiaire</t>
  </si>
  <si>
    <t>SOUS TOTAL</t>
  </si>
  <si>
    <t xml:space="preserve">l'opération crée des emplois </t>
  </si>
  <si>
    <t>l'opération maintient des emplois</t>
  </si>
  <si>
    <t>Investissement avec valeur ajoutée</t>
  </si>
  <si>
    <t>L'investissement concerne un nouveau procédé n'existant pas dans l'entreprise</t>
  </si>
  <si>
    <t xml:space="preserve">L'investissement permet une augmentation de la production; de la productivité; du rendement de l'entreprise </t>
  </si>
  <si>
    <t>L'opération valorise les coproduits</t>
  </si>
  <si>
    <t xml:space="preserve">L'opération prend en compte les adaptations liées au changement climatique
</t>
  </si>
  <si>
    <t>Sur le projet</t>
  </si>
  <si>
    <t>L'entreprise s'inscrit dans une démarche valorisant la production Martiniquaise (marque collective)</t>
  </si>
  <si>
    <t xml:space="preserve">Caractère régional de la production </t>
  </si>
  <si>
    <t>L'entreprise conditionne et transforme en Martinique au moins 70 % de sa production</t>
  </si>
  <si>
    <t xml:space="preserve">L'opération permet de sécuriser la production et d'améliorer la qualité de la production </t>
  </si>
  <si>
    <t xml:space="preserve">L'investissement permet une amélioration des conditions de travail 
</t>
  </si>
  <si>
    <t>statut</t>
  </si>
  <si>
    <t>L'organisme est basé en Martinique</t>
  </si>
  <si>
    <t>L'investissement permet la structuration de la filière</t>
  </si>
  <si>
    <t>Equipement port de pêche et APIT</t>
  </si>
  <si>
    <t>Le porteur est un nouvel installé</t>
  </si>
  <si>
    <t>Principe de sélection</t>
  </si>
  <si>
    <t xml:space="preserve">L'opération permet de réduire l'utilisation de gaz à effet de serre et renforce les effets positifs sur l'environnement
</t>
  </si>
  <si>
    <t>Dimension collective</t>
  </si>
  <si>
    <t>cohérence des projets contribution à la bonne gouvernance</t>
  </si>
  <si>
    <t>les modalités de mise en œuvre sont pertinentes</t>
  </si>
  <si>
    <t>les professionnels sont associés au projet</t>
  </si>
  <si>
    <t>le projet prévoit de valoriser un espace déjà aménagé ou abandoné</t>
  </si>
  <si>
    <t xml:space="preserve"> le projet permet l'implantation de nouvelles entreprises</t>
  </si>
  <si>
    <t>le projet permet de limiter les conflits d'usage</t>
  </si>
  <si>
    <t>Critères</t>
  </si>
  <si>
    <t>impact sur l'emploi</t>
  </si>
  <si>
    <t>Impact positif sur l'environnement</t>
  </si>
  <si>
    <t>Réduction de l'impact sur le milieu, les captures accidentelles ou accessoires</t>
  </si>
  <si>
    <t>Soutien aux entreprises</t>
  </si>
  <si>
    <t>Port de pêche et APIT</t>
  </si>
  <si>
    <t>Le projet contribue significativement à l'amélioration des conditions de travail</t>
  </si>
  <si>
    <t>Transition environnementale</t>
  </si>
  <si>
    <t>Innovation</t>
  </si>
  <si>
    <t>Soutien à l'innovation</t>
  </si>
  <si>
    <t>Ports de pêche et APIT</t>
  </si>
  <si>
    <t>Nombre de critères</t>
  </si>
  <si>
    <t xml:space="preserve">Note minimale </t>
  </si>
  <si>
    <t xml:space="preserve">Note minimale  </t>
  </si>
  <si>
    <t>au moins 1 critère</t>
  </si>
  <si>
    <t>TOTAL</t>
  </si>
  <si>
    <t>Une grille relative aux projets individuels </t>
  </si>
  <si>
    <t>au moins 9 critères</t>
  </si>
  <si>
    <t>Note minimale</t>
  </si>
  <si>
    <t>au moins 2 critères</t>
  </si>
  <si>
    <t xml:space="preserve"> </t>
  </si>
  <si>
    <t>Le critère de sélection est de nature purement formelle et se limite à préciser que l’opération est conforme au règlement et au programme opérationnel pour cette mesure</t>
  </si>
  <si>
    <t>Démarches multi partenariat</t>
  </si>
  <si>
    <t>Actions résultant d’une concertation avec les professionnels</t>
  </si>
  <si>
    <t>Actions présentant une animation ou une possibilité de reproduction ou de transférabilité au milieu économique</t>
  </si>
  <si>
    <t>Actions permettant d’obtenir un label « vert » ou s’inscrivant dans une démarche de qualité environnementale</t>
  </si>
  <si>
    <t>Notation</t>
  </si>
  <si>
    <t>Impact économique sur la  filière</t>
  </si>
  <si>
    <t>Qualité du porteur de projet. Adéquation entre les objectifs, les  moyens techniques et la méthodologie employée</t>
  </si>
  <si>
    <t>Qualité environnementale</t>
  </si>
  <si>
    <t>Le bénéficiaire est un groupement d'entreprises, d'opérateurs de la filière</t>
  </si>
  <si>
    <t>Cohérence des projets, contribution à la bonne gouvernance</t>
  </si>
  <si>
    <t>Projet partenarial démontrant la complétude du projet, qualités des compétences, du pilotage du projet et de l'organisation du projet (calendrier)</t>
  </si>
  <si>
    <t>Impacts économiques sur les filières, le développement des marchés et la compétitivité des entreprises</t>
  </si>
  <si>
    <t>Le projet permet l'émergence de nouveaux marchés</t>
  </si>
  <si>
    <t>Le projet est le premier de ce type dans la région</t>
  </si>
  <si>
    <t>Le projet permet de maintenir ou de créer de  l'emploi</t>
  </si>
  <si>
    <t>Le projet permet de contribuer à l'égalité professionnelle femme/homme</t>
  </si>
  <si>
    <t>Le projet permet  de contribuer à l'accès à l'emploi des personnes en situation de handicap</t>
  </si>
  <si>
    <t>Le projet améliore les conditions de travail</t>
  </si>
  <si>
    <t>Le projet concerne des produits Eco labellisés</t>
  </si>
  <si>
    <t>Le projet vise à réduire les nuisances et l'impact des activités sur l'environnement</t>
  </si>
  <si>
    <t>- des espèces sous valorisées</t>
  </si>
  <si>
    <t>- des captures non désirées liées à l'obligation de débarquement -des produits de la pêche et de l'aquaculture obtenus en utilisant de méthodes ayant une faible incidence sur l'environnement</t>
  </si>
  <si>
    <t>3</t>
  </si>
  <si>
    <t xml:space="preserve">Critères de sélection </t>
  </si>
  <si>
    <t>Retombées prévisionnelles du projet sur les aspects économique, social, et environnemental</t>
  </si>
  <si>
    <t>Soutien à l'innovation sous forme d'une collaboration</t>
  </si>
  <si>
    <t>Projet à portée collective</t>
  </si>
  <si>
    <t xml:space="preserve">Installation </t>
  </si>
  <si>
    <t>Impact économique sur la filière, le développement des marchés et la compétitivité des entreprises</t>
  </si>
  <si>
    <t>Le régime de compensation des surcoûts est considéré comme un cas spécifique pour les RUP et approuvé par la Commission.</t>
  </si>
  <si>
    <t>L'opération permet  le maintien de l'emploi existant à bord</t>
  </si>
  <si>
    <t>Equipement pédagogique</t>
  </si>
  <si>
    <t xml:space="preserve"> Le bénéficiaire est un primo demandeur </t>
  </si>
  <si>
    <t>Communication</t>
  </si>
  <si>
    <t>l'opération concourre au développement des entreprises aquacoles Martiniquaises</t>
  </si>
  <si>
    <t xml:space="preserve">Communication </t>
  </si>
  <si>
    <t>5/10</t>
  </si>
  <si>
    <t>au moins 5 critères</t>
  </si>
  <si>
    <t>opération présentée dans le cadre de la mise en œuvre d’un projet de préservation de la biodiversité ou d'amélioration de la connaissance des ressources halieutiques</t>
  </si>
  <si>
    <t>Opération liée à la réduction des accidents de travail</t>
  </si>
  <si>
    <t>Qualité du porteur de projet</t>
  </si>
  <si>
    <t>Amélioration de la prise en charge des produits</t>
  </si>
  <si>
    <t xml:space="preserve"> création d'entreprise </t>
  </si>
  <si>
    <t>L'investissement concerne un nouveau procédé n'existant pas dans les entreprises</t>
  </si>
  <si>
    <t xml:space="preserve">L'investissement permet une augmentation de la production; de la productivité; du rendement des entreprises </t>
  </si>
  <si>
    <t xml:space="preserve">L'opération permet de sécuriser la production, d'améliorer la résilience des entreprises et d'améliorer la qualité de la production </t>
  </si>
  <si>
    <t>Une grille relative aux projets collectifs, projets innovants et de R&amp;D</t>
  </si>
  <si>
    <t xml:space="preserve">L'opération permet une meilleure prise en compte du bien être animal </t>
  </si>
  <si>
    <t>40/83</t>
  </si>
  <si>
    <t>L'opération permet à l'entreprise de se positionner sur de nouveaux marchés (circuits courts, prêt à consommer, etc..)</t>
  </si>
  <si>
    <t xml:space="preserve">l'opération permet un gain énergétique,réduction de la consommation de carburant ou des émissions de CO2 </t>
  </si>
  <si>
    <t>Le projet permet l'amélioration des performances économiques de l'entreprise</t>
  </si>
  <si>
    <t>Le projet améliore les conditions de travail ou de sécurité</t>
  </si>
  <si>
    <t>12/29</t>
  </si>
  <si>
    <t>Soutien à la communication et à la promotion</t>
  </si>
  <si>
    <t>Retombées prévisionnelles pour l'entreprise et/ou la filière</t>
  </si>
  <si>
    <r>
      <t xml:space="preserve">Investissements inscrit au plan territorial d'organisation et d'Equipement des ports de pêche </t>
    </r>
    <r>
      <rPr>
        <sz val="10"/>
        <rFont val="Calibri"/>
        <family val="2"/>
        <scheme val="minor"/>
      </rPr>
      <t xml:space="preserve"> et APIT d</t>
    </r>
    <r>
      <rPr>
        <sz val="10"/>
        <color theme="1"/>
        <rFont val="Calibri"/>
        <family val="2"/>
        <scheme val="minor"/>
      </rPr>
      <t>e Martinique</t>
    </r>
  </si>
  <si>
    <t>Qualité du consortium, association de professionnels au projet</t>
  </si>
  <si>
    <t>Diffusion et partage des résultats</t>
  </si>
  <si>
    <t>Le projet contribue  à la transition écologique</t>
  </si>
  <si>
    <t>Le projet contribue à l'amélioration des conditions de travail et à l'attractivité du secteur</t>
  </si>
  <si>
    <t>Le projet contribue  à la transition énergétique et réduit l'incidence des activités sur l'environnement</t>
  </si>
  <si>
    <t>15/35</t>
  </si>
  <si>
    <t>le projet contribue au développement des compétences des professionnels et de l'attractivité du secteur</t>
  </si>
  <si>
    <t>Le projet prévoit le développement du chiffre d'affaire de l'entreprise par rapport à la situation initiale</t>
  </si>
  <si>
    <t>Installation jeunes marins-pêcheurs</t>
  </si>
  <si>
    <t>40/100</t>
  </si>
  <si>
    <t xml:space="preserve">Maintien de l'emploi </t>
  </si>
  <si>
    <t>Le projet permet la réduction des déchet ou l'améliration de la gestion de ceux-ci ou réduction de la consommation énergétique</t>
  </si>
  <si>
    <t>Le projet contribue à la professionnalisation des entreprises</t>
  </si>
  <si>
    <t>La structure pédagogique bénéficie d'agrément pour les formations professionnelles délivrées</t>
  </si>
  <si>
    <t xml:space="preserve">Création de l'emploi  </t>
  </si>
  <si>
    <t>Adhésion à une structure collective de conseil ou d'accompagnement</t>
  </si>
  <si>
    <t>au moins 4 critères</t>
  </si>
  <si>
    <t>43/100</t>
  </si>
  <si>
    <t>L’entreprise bénéficiaire s'inscrit dans une démarche environnementale reconnue notamment charte (macaron CRPMEM), certification entreprise, système EMAS, norme ISO</t>
  </si>
  <si>
    <t>au moins 6 critères</t>
  </si>
  <si>
    <t xml:space="preserve">MIse aux normes autorisées </t>
  </si>
  <si>
    <t>Investissements permettant  la mise aux normes des systèmes obligatoires de suivi des navires et rapports électroniques utilisés à des fins de contrôle.</t>
  </si>
  <si>
    <t>Dispositifs de mesure et d'enregistrements obligatoires en continu de la puissance motrice (Art 22)</t>
  </si>
  <si>
    <t>10/30</t>
  </si>
  <si>
    <t>Mise aux normes</t>
  </si>
  <si>
    <t>Environnement / biodiversité</t>
  </si>
  <si>
    <t xml:space="preserve">impact économique </t>
  </si>
  <si>
    <t>La sélection des opérations sera définie par chaque GALPA selon la stratégie retenue par l'OI,</t>
  </si>
  <si>
    <t>Soutien aux organismes de formation</t>
  </si>
  <si>
    <t>Pertinence de l'action de communication ou de promotion</t>
  </si>
  <si>
    <t>au moins 3 critères</t>
  </si>
  <si>
    <t>Capacité financière et d'explotation ( moyens techniques, méthodologie)</t>
  </si>
  <si>
    <t>Accompagenement et professionnalisation</t>
  </si>
  <si>
    <t>Pertinence et étendue de l'innovation proposée</t>
  </si>
  <si>
    <t>20/35</t>
  </si>
  <si>
    <t>le projet permet l'accompagnement des entreprises à la mobilisation des outils numériques professionnels ( portail, déclaration de capture, etc ... )</t>
  </si>
  <si>
    <t>Retombées prévisionnelles du projet sur les aspects économiquess, sociaux et environnementaux</t>
  </si>
  <si>
    <t>45/120</t>
  </si>
  <si>
    <t>25/30</t>
  </si>
  <si>
    <t>15/25</t>
  </si>
  <si>
    <t>l'investissement est une remotorisation de nouvelles technologies</t>
  </si>
  <si>
    <t>6/12</t>
  </si>
  <si>
    <t>l'opération maintien des emplois</t>
  </si>
  <si>
    <t>L'opération permet de réduire  la production de déchets</t>
  </si>
  <si>
    <t>L'organisme possède dans son conseil d'administration des aquaculteurs, conchyliculteurs</t>
  </si>
  <si>
    <t>L'opération concerne une espèce, un process d'élevage, un groupe d'entreprises ou une zone géographique du territoire de la Martinique</t>
  </si>
  <si>
    <t>L'opération concerne une espèce, un process d'élevage, un groupe d'entreprises</t>
  </si>
  <si>
    <t>le projet met en œuvre une technologie innovante reconnue dont les effets positifs ont déjà été démontrés</t>
  </si>
  <si>
    <t>L'opération permet une meileur utilisation des ressources et /ou réduit  la production de déchets-L'opération valorise les coproduits</t>
  </si>
  <si>
    <t>L'opération permet aux entreprises de se positionner sur de nouveaux marchés (circuits courts, prêt à consommer etc..)</t>
  </si>
  <si>
    <t>le projet bénéficie à un grand nombre d'entreprises de la profession ciblée</t>
  </si>
  <si>
    <t>l'opération concerne l'ensemble de la filière aquacole ( mutualisation de moyens en production et en R&amp;D)</t>
  </si>
  <si>
    <t xml:space="preserve">Le projet prévoit de générer en année 3 une augmentation de la valeur ajoutée  comptable de l'entreprise par rapport à la situation initiale </t>
  </si>
  <si>
    <t>Le projet  permet d'améliorer la valorisation d'une des catégories suivantes :</t>
  </si>
  <si>
    <t>Modernisation, adaptation et diversification des activités de pêche /soutien aux entreprises</t>
  </si>
  <si>
    <t>Impact économique sur la filière</t>
  </si>
  <si>
    <t xml:space="preserve">Conditions de travail </t>
  </si>
  <si>
    <t>Commercialisation avec valeur ajoutée/valorisation des produits</t>
  </si>
  <si>
    <t xml:space="preserve">Opération liée à la sauvegarde de la vie humaine en mer </t>
  </si>
  <si>
    <t xml:space="preserve">Navire faisant partie d'un segment de flotte identifié comme particulièrement accidentogène </t>
  </si>
  <si>
    <t>Qualité des produits: travail avec un éco label ou dans le cadre d'une démarche qualité ou adhèrant à la démarche macaron du CRPMEM</t>
  </si>
  <si>
    <t>Le projet contribue à la digitalisation de l'entreprise</t>
  </si>
  <si>
    <t>La structure de conseil vise l'accompagnement de tous les pêcheurs volontaires d'une commune, d'un EPCI ou de la région</t>
  </si>
  <si>
    <t>Le projet prévoit le maintien de l'emploi</t>
  </si>
  <si>
    <t>Le projet prévoit la création d'un ou plusieurs emplois</t>
  </si>
  <si>
    <t>Le projet est axé sur une ou plusieurs techniques de pêche sélectives et durables</t>
  </si>
  <si>
    <t>Mise aux normes autorisées par l'article 22 du règlement</t>
  </si>
  <si>
    <t>Composants nécessaires aux systèmes obligatoires de surveillance électronique à distance utilisés pour contrôler la mise en œuvre de l’obligation de débarquement</t>
  </si>
  <si>
    <r>
      <rPr>
        <b/>
        <sz val="16"/>
        <color theme="5"/>
        <rFont val="Calibri"/>
        <family val="2"/>
        <scheme val="minor"/>
      </rPr>
      <t>OS 1.1</t>
    </r>
    <r>
      <rPr>
        <b/>
        <sz val="16"/>
        <rFont val="Calibri"/>
        <family val="2"/>
        <scheme val="minor"/>
      </rPr>
      <t xml:space="preserve"> : Renforcer les activités de pêche durables sur le plan économique, social et environnemental </t>
    </r>
  </si>
  <si>
    <t>( art 12,14,17,22,23 )</t>
  </si>
  <si>
    <r>
      <rPr>
        <b/>
        <sz val="16"/>
        <color theme="5"/>
        <rFont val="Calibri"/>
        <family val="2"/>
        <scheme val="minor"/>
      </rPr>
      <t>OS 1.2</t>
    </r>
    <r>
      <rPr>
        <b/>
        <sz val="16"/>
        <rFont val="Calibri"/>
        <family val="2"/>
        <scheme val="minor"/>
      </rPr>
      <t xml:space="preserve"> : Améliroation de l'efficacité énergetique et réduire les émissions de CO2 </t>
    </r>
  </si>
  <si>
    <t>(art 18 )</t>
  </si>
  <si>
    <t xml:space="preserve">dans les régions ultrapériphériques -  CS- </t>
  </si>
  <si>
    <t>(Art 24)</t>
  </si>
  <si>
    <r>
      <rPr>
        <b/>
        <sz val="16"/>
        <color theme="5"/>
        <rFont val="Calibri"/>
        <family val="2"/>
        <scheme val="minor"/>
      </rPr>
      <t>OS 1.5</t>
    </r>
    <r>
      <rPr>
        <b/>
        <sz val="16"/>
        <rFont val="Calibri"/>
        <family val="2"/>
        <scheme val="minor"/>
      </rPr>
      <t xml:space="preserve"> : Promouvoir des conditions de concurrence équitables pour les produits de la pêche et de l’aquaculture </t>
    </r>
  </si>
  <si>
    <r>
      <t>Par conséquent, il n’y a pas de sélection à opérer ou de classement à établir</t>
    </r>
    <r>
      <rPr>
        <sz val="14"/>
        <color theme="5"/>
        <rFont val="Calibri"/>
        <family val="2"/>
        <scheme val="minor"/>
      </rPr>
      <t>.</t>
    </r>
  </si>
  <si>
    <t>(Art25 )</t>
  </si>
  <si>
    <t xml:space="preserve"> GRILLE DE NOTATION</t>
  </si>
  <si>
    <t>(Art 26 , 27)</t>
  </si>
  <si>
    <r>
      <rPr>
        <b/>
        <sz val="14"/>
        <color theme="5"/>
        <rFont val="Calibri"/>
        <family val="2"/>
        <scheme val="minor"/>
      </rPr>
      <t>OS 2.1</t>
    </r>
    <r>
      <rPr>
        <b/>
        <sz val="14"/>
        <rFont val="Calibri"/>
        <family val="2"/>
        <scheme val="minor"/>
      </rPr>
      <t xml:space="preserve">  : Promouvoir les activités aquacoles durables, en particulier en renforçant la compétitivité de la production aquacole, tout en veillant à ce que les activités soient durables à long terme sur le plan environnemental </t>
    </r>
  </si>
  <si>
    <t>(Art 26, 27)</t>
  </si>
  <si>
    <r>
      <rPr>
        <b/>
        <sz val="16"/>
        <color theme="5"/>
        <rFont val="Calibri"/>
        <family val="2"/>
        <scheme val="minor"/>
      </rPr>
      <t>OS 2.1</t>
    </r>
    <r>
      <rPr>
        <b/>
        <sz val="16"/>
        <rFont val="Calibri"/>
        <family val="2"/>
        <scheme val="minor"/>
      </rPr>
      <t xml:space="preserve">  : Promouvoir les activités aquacoles durables, en particulier en renforçant la compétitivité de la production aquacole, tout en veillant à ce que les activités soient durables à long terme sur le plan environnemental </t>
    </r>
  </si>
  <si>
    <t xml:space="preserve"> de la pêche et de l'aquaculture, et transformer ces produits</t>
  </si>
  <si>
    <t xml:space="preserve"> (Article 26,28 )</t>
  </si>
  <si>
    <r>
      <rPr>
        <b/>
        <sz val="16"/>
        <color theme="5"/>
        <rFont val="Calibri"/>
        <family val="2"/>
        <scheme val="minor"/>
      </rPr>
      <t xml:space="preserve">OS 2.2 </t>
    </r>
    <r>
      <rPr>
        <b/>
        <sz val="16"/>
        <rFont val="Calibri"/>
        <family val="2"/>
        <scheme val="minor"/>
      </rPr>
      <t>: Développer des marchés compétitifs, transparents et stables pour les produits</t>
    </r>
  </si>
  <si>
    <r>
      <rPr>
        <b/>
        <sz val="16"/>
        <color theme="5"/>
        <rFont val="Calibri"/>
        <family val="2"/>
        <scheme val="minor"/>
      </rPr>
      <t>OS 3.1</t>
    </r>
    <r>
      <rPr>
        <b/>
        <sz val="16"/>
        <rFont val="Calibri"/>
        <family val="2"/>
        <scheme val="minor"/>
      </rPr>
      <t xml:space="preserve">: Développer les communautés de pêche et d’aquaculture dans les zones côtières et intérieures. </t>
    </r>
  </si>
  <si>
    <r>
      <rPr>
        <b/>
        <sz val="16"/>
        <color theme="5"/>
        <rFont val="Calibri"/>
        <family val="2"/>
        <scheme val="minor"/>
      </rPr>
      <t>OS 1.6</t>
    </r>
    <r>
      <rPr>
        <b/>
        <sz val="16"/>
        <rFont val="Calibri"/>
        <family val="2"/>
        <scheme val="minor"/>
      </rPr>
      <t xml:space="preserve"> : Contribuer à la protection et la restauration des écosystèmes aquatiques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</si>
</sst>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b/>
      <u val="doub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5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4"/>
      <color theme="5"/>
      <name val="Calibri"/>
      <family val="2"/>
      <scheme val="minor"/>
    </font>
    <font>
      <sz val="14"/>
      <color theme="5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4" tint="0.79998168889431442"/>
        <bgColor indexed="27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27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23"/>
      </patternFill>
    </fill>
    <fill>
      <patternFill patternType="solid">
        <fgColor theme="4" tint="0.39997558519241921"/>
        <bgColor indexed="31"/>
      </patternFill>
    </fill>
    <fill>
      <patternFill patternType="solid">
        <fgColor theme="2"/>
        <bgColor indexed="31"/>
      </patternFill>
    </fill>
    <fill>
      <patternFill patternType="solid">
        <fgColor theme="4"/>
        <bgColor indexed="31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9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2">
    <xf numFmtId="0" fontId="0" fillId="0" borderId="0" xfId="0"/>
    <xf numFmtId="0" fontId="1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7" fillId="0" borderId="3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14" fillId="0" borderId="0" xfId="0" applyFont="1" applyAlignment="1"/>
    <xf numFmtId="0" fontId="12" fillId="0" borderId="3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0" fillId="0" borderId="3" xfId="0" applyBorder="1"/>
    <xf numFmtId="0" fontId="8" fillId="0" borderId="28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8" fillId="0" borderId="40" xfId="0" applyFont="1" applyFill="1" applyBorder="1" applyAlignment="1">
      <alignment horizontal="center" vertical="center" wrapText="1"/>
    </xf>
    <xf numFmtId="0" fontId="7" fillId="0" borderId="40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1" fillId="0" borderId="0" xfId="0" applyFont="1" applyFill="1" applyBorder="1" applyAlignment="1"/>
    <xf numFmtId="0" fontId="0" fillId="0" borderId="3" xfId="0" applyBorder="1" applyAlignment="1">
      <alignment horizontal="center"/>
    </xf>
    <xf numFmtId="0" fontId="9" fillId="6" borderId="8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indent="3"/>
    </xf>
    <xf numFmtId="0" fontId="18" fillId="0" borderId="0" xfId="0" applyFont="1" applyAlignment="1">
      <alignment vertical="center"/>
    </xf>
    <xf numFmtId="0" fontId="13" fillId="0" borderId="3" xfId="0" applyFont="1" applyBorder="1"/>
    <xf numFmtId="0" fontId="13" fillId="0" borderId="3" xfId="0" quotePrefix="1" applyFont="1" applyBorder="1"/>
    <xf numFmtId="0" fontId="13" fillId="0" borderId="3" xfId="0" applyFont="1" applyBorder="1" applyAlignment="1">
      <alignment horizontal="center"/>
    </xf>
    <xf numFmtId="0" fontId="9" fillId="9" borderId="5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indent="3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49" fontId="15" fillId="0" borderId="3" xfId="0" quotePrefix="1" applyNumberFormat="1" applyFont="1" applyBorder="1" applyAlignment="1">
      <alignment horizontal="center"/>
    </xf>
    <xf numFmtId="0" fontId="15" fillId="10" borderId="62" xfId="0" applyFont="1" applyFill="1" applyBorder="1" applyAlignment="1">
      <alignment vertical="center" wrapText="1"/>
    </xf>
    <xf numFmtId="0" fontId="15" fillId="0" borderId="64" xfId="0" applyFont="1" applyBorder="1" applyAlignment="1">
      <alignment vertical="center" wrapText="1"/>
    </xf>
    <xf numFmtId="0" fontId="15" fillId="0" borderId="62" xfId="0" applyFont="1" applyBorder="1" applyAlignment="1">
      <alignment vertical="center" wrapText="1"/>
    </xf>
    <xf numFmtId="0" fontId="0" fillId="10" borderId="61" xfId="0" applyFill="1" applyBorder="1" applyAlignment="1">
      <alignment horizontal="center" vertical="center" wrapText="1"/>
    </xf>
    <xf numFmtId="0" fontId="15" fillId="10" borderId="62" xfId="0" applyFont="1" applyFill="1" applyBorder="1" applyAlignment="1">
      <alignment horizontal="center" vertical="center" wrapText="1"/>
    </xf>
    <xf numFmtId="0" fontId="0" fillId="10" borderId="64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10" borderId="60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center" indent="3"/>
    </xf>
    <xf numFmtId="0" fontId="9" fillId="0" borderId="4" xfId="0" applyFont="1" applyFill="1" applyBorder="1" applyAlignment="1">
      <alignment horizontal="center" vertical="center" wrapText="1"/>
    </xf>
    <xf numFmtId="0" fontId="9" fillId="2" borderId="52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0" xfId="0" applyBorder="1"/>
    <xf numFmtId="0" fontId="9" fillId="2" borderId="6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0" fillId="0" borderId="0" xfId="0" applyFill="1"/>
    <xf numFmtId="0" fontId="9" fillId="11" borderId="53" xfId="0" applyFont="1" applyFill="1" applyBorder="1" applyAlignment="1">
      <alignment horizontal="center" vertical="center"/>
    </xf>
    <xf numFmtId="0" fontId="9" fillId="11" borderId="54" xfId="0" applyFont="1" applyFill="1" applyBorder="1" applyAlignment="1">
      <alignment horizontal="center" vertical="center"/>
    </xf>
    <xf numFmtId="0" fontId="9" fillId="11" borderId="51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11" borderId="74" xfId="0" applyFont="1" applyFill="1" applyBorder="1" applyAlignment="1">
      <alignment horizontal="center" vertical="center"/>
    </xf>
    <xf numFmtId="0" fontId="12" fillId="0" borderId="75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 wrapText="1"/>
    </xf>
    <xf numFmtId="0" fontId="9" fillId="7" borderId="78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9" fillId="2" borderId="51" xfId="0" applyFont="1" applyFill="1" applyBorder="1" applyAlignment="1">
      <alignment horizontal="center" vertical="center" wrapText="1"/>
    </xf>
    <xf numFmtId="0" fontId="8" fillId="0" borderId="81" xfId="0" applyFont="1" applyFill="1" applyBorder="1" applyAlignment="1">
      <alignment horizontal="center" vertical="center" wrapText="1"/>
    </xf>
    <xf numFmtId="0" fontId="12" fillId="0" borderId="81" xfId="0" applyFont="1" applyFill="1" applyBorder="1" applyAlignment="1">
      <alignment horizontal="center" vertical="center" wrapText="1"/>
    </xf>
    <xf numFmtId="0" fontId="12" fillId="0" borderId="76" xfId="0" applyFont="1" applyFill="1" applyBorder="1" applyAlignment="1">
      <alignment horizontal="center" vertical="center" wrapText="1"/>
    </xf>
    <xf numFmtId="0" fontId="9" fillId="6" borderId="86" xfId="0" applyFont="1" applyFill="1" applyBorder="1" applyAlignment="1">
      <alignment horizontal="center" vertical="center" wrapText="1"/>
    </xf>
    <xf numFmtId="0" fontId="9" fillId="7" borderId="8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0" fontId="8" fillId="0" borderId="47" xfId="0" applyFont="1" applyFill="1" applyBorder="1" applyAlignment="1">
      <alignment horizontal="center" vertical="center" wrapText="1"/>
    </xf>
    <xf numFmtId="0" fontId="12" fillId="0" borderId="88" xfId="0" applyFont="1" applyFill="1" applyBorder="1" applyAlignment="1">
      <alignment horizontal="center" vertical="center"/>
    </xf>
    <xf numFmtId="0" fontId="0" fillId="0" borderId="3" xfId="0" applyBorder="1" applyAlignment="1">
      <alignment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wrapText="1"/>
    </xf>
    <xf numFmtId="0" fontId="0" fillId="0" borderId="3" xfId="0" applyFill="1" applyBorder="1"/>
    <xf numFmtId="0" fontId="9" fillId="2" borderId="71" xfId="0" applyFont="1" applyFill="1" applyBorder="1" applyAlignment="1">
      <alignment horizontal="center" vertical="center" wrapText="1"/>
    </xf>
    <xf numFmtId="0" fontId="9" fillId="9" borderId="9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10" borderId="91" xfId="0" applyFont="1" applyFill="1" applyBorder="1" applyAlignment="1">
      <alignment horizontal="center" vertical="center" wrapText="1"/>
    </xf>
    <xf numFmtId="0" fontId="15" fillId="10" borderId="92" xfId="0" applyFont="1" applyFill="1" applyBorder="1" applyAlignment="1">
      <alignment horizontal="center" vertical="center" wrapText="1"/>
    </xf>
    <xf numFmtId="0" fontId="15" fillId="0" borderId="93" xfId="0" applyFont="1" applyBorder="1" applyAlignment="1">
      <alignment vertical="center" wrapText="1"/>
    </xf>
    <xf numFmtId="0" fontId="15" fillId="10" borderId="58" xfId="0" applyFont="1" applyFill="1" applyBorder="1" applyAlignment="1">
      <alignment horizontal="center" vertical="center" wrapText="1"/>
    </xf>
    <xf numFmtId="0" fontId="12" fillId="0" borderId="94" xfId="0" applyFont="1" applyFill="1" applyBorder="1" applyAlignment="1">
      <alignment horizontal="center" vertical="center" wrapText="1"/>
    </xf>
    <xf numFmtId="0" fontId="12" fillId="0" borderId="81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9" fillId="2" borderId="71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justify" vertical="center" wrapText="1"/>
    </xf>
    <xf numFmtId="0" fontId="0" fillId="0" borderId="58" xfId="0" applyBorder="1" applyAlignment="1">
      <alignment horizontal="justify" vertical="center" wrapText="1"/>
    </xf>
    <xf numFmtId="0" fontId="9" fillId="2" borderId="74" xfId="0" applyFont="1" applyFill="1" applyBorder="1" applyAlignment="1">
      <alignment horizontal="center" vertical="center" wrapText="1"/>
    </xf>
    <xf numFmtId="0" fontId="12" fillId="0" borderId="75" xfId="0" applyFont="1" applyFill="1" applyBorder="1" applyAlignment="1">
      <alignment horizontal="center" vertical="center"/>
    </xf>
    <xf numFmtId="0" fontId="12" fillId="0" borderId="76" xfId="0" applyFont="1" applyFill="1" applyBorder="1" applyAlignment="1">
      <alignment horizontal="center" vertical="center"/>
    </xf>
    <xf numFmtId="0" fontId="9" fillId="7" borderId="79" xfId="0" applyFont="1" applyFill="1" applyBorder="1" applyAlignment="1">
      <alignment horizontal="center" vertical="center" wrapText="1"/>
    </xf>
    <xf numFmtId="0" fontId="12" fillId="0" borderId="78" xfId="0" applyFont="1" applyFill="1" applyBorder="1" applyAlignment="1">
      <alignment horizontal="center" vertical="center"/>
    </xf>
    <xf numFmtId="0" fontId="12" fillId="0" borderId="89" xfId="0" applyFont="1" applyFill="1" applyBorder="1" applyAlignment="1">
      <alignment horizontal="center" vertical="center"/>
    </xf>
    <xf numFmtId="0" fontId="9" fillId="6" borderId="13" xfId="0" applyFont="1" applyFill="1" applyBorder="1" applyAlignment="1">
      <alignment horizontal="center" vertical="center" wrapText="1"/>
    </xf>
    <xf numFmtId="0" fontId="9" fillId="6" borderId="96" xfId="0" applyFont="1" applyFill="1" applyBorder="1" applyAlignment="1">
      <alignment horizontal="center" vertical="center" wrapText="1"/>
    </xf>
    <xf numFmtId="0" fontId="12" fillId="0" borderId="79" xfId="0" applyFont="1" applyFill="1" applyBorder="1" applyAlignment="1">
      <alignment horizontal="center" vertical="center" wrapText="1"/>
    </xf>
    <xf numFmtId="0" fontId="12" fillId="0" borderId="97" xfId="0" applyFont="1" applyFill="1" applyBorder="1" applyAlignment="1">
      <alignment horizontal="center" vertical="center" wrapText="1"/>
    </xf>
    <xf numFmtId="0" fontId="12" fillId="0" borderId="44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15" fillId="0" borderId="62" xfId="0" applyFont="1" applyFill="1" applyBorder="1" applyAlignment="1">
      <alignment vertical="center" wrapText="1"/>
    </xf>
    <xf numFmtId="0" fontId="15" fillId="0" borderId="56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22" fillId="8" borderId="3" xfId="0" applyFont="1" applyFill="1" applyBorder="1" applyAlignment="1">
      <alignment horizontal="center"/>
    </xf>
    <xf numFmtId="0" fontId="0" fillId="0" borderId="3" xfId="0" quotePrefix="1" applyBorder="1" applyAlignment="1">
      <alignment horizontal="center" vertical="center"/>
    </xf>
    <xf numFmtId="17" fontId="0" fillId="0" borderId="3" xfId="0" quotePrefix="1" applyNumberFormat="1" applyBorder="1" applyAlignment="1">
      <alignment horizontal="center" vertical="center"/>
    </xf>
    <xf numFmtId="0" fontId="15" fillId="12" borderId="3" xfId="0" applyFont="1" applyFill="1" applyBorder="1" applyAlignment="1">
      <alignment horizontal="center" vertical="center" wrapText="1"/>
    </xf>
    <xf numFmtId="0" fontId="15" fillId="12" borderId="3" xfId="0" applyFont="1" applyFill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6" fillId="14" borderId="1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/>
    </xf>
    <xf numFmtId="0" fontId="6" fillId="12" borderId="3" xfId="0" applyFont="1" applyFill="1" applyBorder="1" applyAlignment="1">
      <alignment horizontal="center" vertical="center"/>
    </xf>
    <xf numFmtId="0" fontId="21" fillId="2" borderId="51" xfId="0" applyFont="1" applyFill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/>
    </xf>
    <xf numFmtId="0" fontId="22" fillId="16" borderId="3" xfId="0" applyFont="1" applyFill="1" applyBorder="1" applyAlignment="1">
      <alignment horizontal="center"/>
    </xf>
    <xf numFmtId="0" fontId="26" fillId="0" borderId="0" xfId="0" applyFont="1" applyAlignment="1">
      <alignment vertical="center"/>
    </xf>
    <xf numFmtId="0" fontId="27" fillId="0" borderId="0" xfId="0" applyFont="1" applyAlignment="1"/>
    <xf numFmtId="0" fontId="21" fillId="0" borderId="0" xfId="0" applyFont="1"/>
    <xf numFmtId="0" fontId="9" fillId="12" borderId="3" xfId="0" applyFont="1" applyFill="1" applyBorder="1" applyAlignment="1">
      <alignment horizontal="center" vertical="center" wrapText="1"/>
    </xf>
    <xf numFmtId="0" fontId="1" fillId="4" borderId="56" xfId="0" applyFont="1" applyFill="1" applyBorder="1" applyAlignment="1">
      <alignment horizontal="center" vertical="center"/>
    </xf>
    <xf numFmtId="0" fontId="17" fillId="18" borderId="7" xfId="0" applyFont="1" applyFill="1" applyBorder="1" applyAlignment="1">
      <alignment wrapText="1"/>
    </xf>
    <xf numFmtId="0" fontId="17" fillId="18" borderId="3" xfId="0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14" borderId="3" xfId="0" applyFont="1" applyFill="1" applyBorder="1" applyAlignment="1">
      <alignment horizontal="left" vertical="center" wrapText="1"/>
    </xf>
    <xf numFmtId="0" fontId="9" fillId="14" borderId="3" xfId="0" applyFont="1" applyFill="1" applyBorder="1" applyAlignment="1">
      <alignment horizontal="center" vertical="center" wrapText="1"/>
    </xf>
    <xf numFmtId="0" fontId="17" fillId="16" borderId="7" xfId="0" applyFont="1" applyFill="1" applyBorder="1" applyAlignment="1">
      <alignment wrapText="1"/>
    </xf>
    <xf numFmtId="0" fontId="17" fillId="16" borderId="3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 vertical="center" wrapText="1"/>
    </xf>
    <xf numFmtId="0" fontId="22" fillId="8" borderId="7" xfId="0" applyFont="1" applyFill="1" applyBorder="1" applyAlignment="1">
      <alignment horizontal="center"/>
    </xf>
    <xf numFmtId="0" fontId="22" fillId="8" borderId="8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5" xfId="0" applyFont="1" applyFill="1" applyBorder="1" applyAlignment="1">
      <alignment horizontal="center" vertical="center" wrapText="1"/>
    </xf>
    <xf numFmtId="0" fontId="9" fillId="13" borderId="80" xfId="0" applyFont="1" applyFill="1" applyBorder="1" applyAlignment="1">
      <alignment horizontal="center" vertical="center" wrapText="1"/>
    </xf>
    <xf numFmtId="0" fontId="9" fillId="13" borderId="83" xfId="0" applyFont="1" applyFill="1" applyBorder="1" applyAlignment="1">
      <alignment horizontal="center" vertical="center" wrapText="1"/>
    </xf>
    <xf numFmtId="0" fontId="9" fillId="13" borderId="84" xfId="0" applyFont="1" applyFill="1" applyBorder="1" applyAlignment="1">
      <alignment horizontal="center" vertical="center" wrapText="1"/>
    </xf>
    <xf numFmtId="0" fontId="9" fillId="0" borderId="72" xfId="0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center" vertical="center" wrapText="1"/>
    </xf>
    <xf numFmtId="0" fontId="9" fillId="13" borderId="82" xfId="0" applyFont="1" applyFill="1" applyBorder="1" applyAlignment="1">
      <alignment horizontal="center" vertical="center" wrapText="1"/>
    </xf>
    <xf numFmtId="0" fontId="9" fillId="0" borderId="68" xfId="0" applyFont="1" applyFill="1" applyBorder="1" applyAlignment="1">
      <alignment horizontal="center" vertical="center" wrapText="1"/>
    </xf>
    <xf numFmtId="0" fontId="9" fillId="13" borderId="73" xfId="0" applyFont="1" applyFill="1" applyBorder="1" applyAlignment="1">
      <alignment horizontal="center" vertical="center" wrapText="1"/>
    </xf>
    <xf numFmtId="0" fontId="9" fillId="13" borderId="77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85" xfId="0" applyFont="1" applyFill="1" applyBorder="1" applyAlignment="1">
      <alignment horizontal="center" vertical="center"/>
    </xf>
    <xf numFmtId="0" fontId="20" fillId="2" borderId="98" xfId="0" applyFont="1" applyFill="1" applyBorder="1" applyAlignment="1">
      <alignment horizontal="right" vertical="center" wrapText="1"/>
    </xf>
    <xf numFmtId="0" fontId="20" fillId="2" borderId="53" xfId="0" applyFont="1" applyFill="1" applyBorder="1" applyAlignment="1">
      <alignment horizontal="right" vertical="center" wrapText="1"/>
    </xf>
    <xf numFmtId="0" fontId="20" fillId="2" borderId="55" xfId="0" applyFont="1" applyFill="1" applyBorder="1" applyAlignment="1">
      <alignment horizontal="right" vertical="center" wrapText="1"/>
    </xf>
    <xf numFmtId="0" fontId="9" fillId="13" borderId="65" xfId="0" applyFont="1" applyFill="1" applyBorder="1" applyAlignment="1">
      <alignment horizontal="center" vertical="center" wrapText="1"/>
    </xf>
    <xf numFmtId="0" fontId="9" fillId="13" borderId="66" xfId="0" applyFont="1" applyFill="1" applyBorder="1" applyAlignment="1">
      <alignment horizontal="center" vertical="center" wrapText="1"/>
    </xf>
    <xf numFmtId="0" fontId="9" fillId="13" borderId="57" xfId="0" applyFont="1" applyFill="1" applyBorder="1" applyAlignment="1">
      <alignment horizontal="center" vertical="center" wrapText="1"/>
    </xf>
    <xf numFmtId="0" fontId="9" fillId="13" borderId="18" xfId="0" applyFont="1" applyFill="1" applyBorder="1" applyAlignment="1">
      <alignment horizontal="center" vertical="center" wrapText="1"/>
    </xf>
    <xf numFmtId="0" fontId="9" fillId="13" borderId="46" xfId="0" applyFont="1" applyFill="1" applyBorder="1" applyAlignment="1">
      <alignment horizontal="center" vertical="center" wrapText="1"/>
    </xf>
    <xf numFmtId="0" fontId="9" fillId="13" borderId="68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16" fontId="0" fillId="0" borderId="7" xfId="0" quotePrefix="1" applyNumberFormat="1" applyBorder="1" applyAlignment="1">
      <alignment horizontal="center"/>
    </xf>
    <xf numFmtId="16" fontId="0" fillId="0" borderId="8" xfId="0" quotePrefix="1" applyNumberFormat="1" applyBorder="1" applyAlignment="1">
      <alignment horizontal="center"/>
    </xf>
    <xf numFmtId="0" fontId="22" fillId="16" borderId="7" xfId="0" applyFont="1" applyFill="1" applyBorder="1" applyAlignment="1">
      <alignment horizontal="center" wrapText="1"/>
    </xf>
    <xf numFmtId="0" fontId="22" fillId="16" borderId="8" xfId="0" applyFont="1" applyFill="1" applyBorder="1" applyAlignment="1">
      <alignment horizontal="center" wrapText="1"/>
    </xf>
    <xf numFmtId="0" fontId="6" fillId="15" borderId="70" xfId="0" applyFont="1" applyFill="1" applyBorder="1" applyAlignment="1">
      <alignment horizontal="center" vertical="center" wrapText="1"/>
    </xf>
    <xf numFmtId="0" fontId="6" fillId="15" borderId="69" xfId="0" applyFont="1" applyFill="1" applyBorder="1" applyAlignment="1">
      <alignment horizontal="center" vertical="center" wrapText="1"/>
    </xf>
    <xf numFmtId="0" fontId="6" fillId="15" borderId="10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right" vertical="center"/>
    </xf>
    <xf numFmtId="0" fontId="1" fillId="4" borderId="67" xfId="0" applyFont="1" applyFill="1" applyBorder="1" applyAlignment="1">
      <alignment horizontal="right" vertical="center"/>
    </xf>
    <xf numFmtId="0" fontId="1" fillId="4" borderId="14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15" borderId="4" xfId="0" applyFont="1" applyFill="1" applyBorder="1" applyAlignment="1">
      <alignment horizontal="center" vertical="center" wrapText="1"/>
    </xf>
    <xf numFmtId="0" fontId="6" fillId="15" borderId="6" xfId="0" applyFont="1" applyFill="1" applyBorder="1" applyAlignment="1">
      <alignment horizontal="center" vertical="center" wrapText="1"/>
    </xf>
    <xf numFmtId="0" fontId="6" fillId="15" borderId="5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right" vertical="center"/>
    </xf>
    <xf numFmtId="0" fontId="16" fillId="4" borderId="95" xfId="0" applyFont="1" applyFill="1" applyBorder="1" applyAlignment="1">
      <alignment horizontal="right" vertical="center"/>
    </xf>
    <xf numFmtId="0" fontId="1" fillId="0" borderId="0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17" borderId="18" xfId="0" applyFont="1" applyFill="1" applyBorder="1" applyAlignment="1">
      <alignment horizontal="center" vertical="center" wrapText="1"/>
    </xf>
    <xf numFmtId="0" fontId="15" fillId="17" borderId="4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6" fillId="3" borderId="3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7" fillId="18" borderId="7" xfId="0" applyFont="1" applyFill="1" applyBorder="1" applyAlignment="1">
      <alignment horizontal="center"/>
    </xf>
    <xf numFmtId="0" fontId="17" fillId="18" borderId="8" xfId="0" applyFont="1" applyFill="1" applyBorder="1" applyAlignment="1">
      <alignment horizontal="center"/>
    </xf>
    <xf numFmtId="0" fontId="6" fillId="8" borderId="30" xfId="0" applyFont="1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15" borderId="31" xfId="0" applyFont="1" applyFill="1" applyBorder="1" applyAlignment="1">
      <alignment horizontal="center" vertical="center" wrapText="1"/>
    </xf>
    <xf numFmtId="0" fontId="6" fillId="15" borderId="32" xfId="0" applyFont="1" applyFill="1" applyBorder="1" applyAlignment="1">
      <alignment horizontal="center" vertical="center" wrapText="1"/>
    </xf>
    <xf numFmtId="0" fontId="6" fillId="15" borderId="34" xfId="0" applyFont="1" applyFill="1" applyBorder="1" applyAlignment="1">
      <alignment horizontal="center" vertical="center" wrapText="1"/>
    </xf>
    <xf numFmtId="0" fontId="6" fillId="15" borderId="35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50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6" borderId="36" xfId="0" applyFont="1" applyFill="1" applyBorder="1" applyAlignment="1">
      <alignment horizontal="center" vertical="center" wrapText="1"/>
    </xf>
    <xf numFmtId="0" fontId="6" fillId="6" borderId="37" xfId="0" applyFont="1" applyFill="1" applyBorder="1" applyAlignment="1">
      <alignment horizontal="center" vertical="center" wrapText="1"/>
    </xf>
    <xf numFmtId="0" fontId="16" fillId="4" borderId="48" xfId="0" applyFont="1" applyFill="1" applyBorder="1" applyAlignment="1">
      <alignment horizontal="right" vertical="center"/>
    </xf>
    <xf numFmtId="0" fontId="16" fillId="4" borderId="49" xfId="0" applyFont="1" applyFill="1" applyBorder="1" applyAlignment="1">
      <alignment horizontal="right" vertical="center"/>
    </xf>
    <xf numFmtId="0" fontId="16" fillId="4" borderId="45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 vertical="center" wrapText="1"/>
    </xf>
    <xf numFmtId="0" fontId="6" fillId="15" borderId="22" xfId="0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6" fillId="3" borderId="4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44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6" fillId="6" borderId="47" xfId="0" applyFont="1" applyFill="1" applyBorder="1" applyAlignment="1">
      <alignment horizontal="center" vertical="center" wrapText="1"/>
    </xf>
    <xf numFmtId="0" fontId="20" fillId="5" borderId="52" xfId="0" applyFont="1" applyFill="1" applyBorder="1" applyAlignment="1">
      <alignment horizontal="right" vertical="center"/>
    </xf>
    <xf numFmtId="0" fontId="20" fillId="5" borderId="55" xfId="0" applyFont="1" applyFill="1" applyBorder="1" applyAlignment="1">
      <alignment horizontal="right" vertical="center"/>
    </xf>
    <xf numFmtId="0" fontId="15" fillId="10" borderId="59" xfId="0" applyFont="1" applyFill="1" applyBorder="1" applyAlignment="1">
      <alignment horizontal="left" vertical="center" wrapText="1"/>
    </xf>
    <xf numFmtId="0" fontId="15" fillId="10" borderId="63" xfId="0" applyFont="1" applyFill="1" applyBorder="1" applyAlignment="1">
      <alignment horizontal="left" vertical="center" wrapText="1"/>
    </xf>
    <xf numFmtId="0" fontId="15" fillId="10" borderId="60" xfId="0" applyFont="1" applyFill="1" applyBorder="1" applyAlignment="1">
      <alignment horizontal="left" vertical="center" wrapText="1"/>
    </xf>
    <xf numFmtId="0" fontId="15" fillId="10" borderId="59" xfId="0" applyFont="1" applyFill="1" applyBorder="1" applyAlignment="1">
      <alignment horizontal="center" vertical="center" wrapText="1"/>
    </xf>
    <xf numFmtId="0" fontId="15" fillId="10" borderId="63" xfId="0" applyFont="1" applyFill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  <xf numFmtId="0" fontId="15" fillId="0" borderId="59" xfId="0" applyFont="1" applyBorder="1" applyAlignment="1">
      <alignment vertical="center" wrapText="1"/>
    </xf>
    <xf numFmtId="0" fontId="15" fillId="0" borderId="60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253999</xdr:colOff>
      <xdr:row>0</xdr:row>
      <xdr:rowOff>44449</xdr:rowOff>
    </xdr:from>
    <xdr:to>
      <xdr:col>2</xdr:col>
      <xdr:colOff>841772</xdr:colOff>
      <xdr:row>3</xdr:row>
      <xdr:rowOff>148716</xdr:rowOff>
    </xdr:to>
    <xdr:grpSp>
      <xdr:nvGrpSpPr>
        <xdr:cNvPr id="8" name="Groupe 7"/>
        <xdr:cNvGrpSpPr/>
      </xdr:nvGrpSpPr>
      <xdr:grpSpPr>
        <a:xfrm>
          <a:off x="253999" y="44449"/>
          <a:ext cx="4855564" cy="635895"/>
          <a:chOff x="253999" y="44449"/>
          <a:chExt cx="4861323" cy="656717"/>
        </a:xfrm>
      </xdr:grpSpPr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2" name="Image 1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82550</xdr:colOff>
      <xdr:row>0</xdr:row>
      <xdr:rowOff>101600</xdr:rowOff>
    </xdr:from>
    <xdr:to>
      <xdr:col>2</xdr:col>
      <xdr:colOff>2276873</xdr:colOff>
      <xdr:row>4</xdr:row>
      <xdr:rowOff>21717</xdr:rowOff>
    </xdr:to>
    <xdr:grpSp>
      <xdr:nvGrpSpPr>
        <xdr:cNvPr id="5" name="Groupe 4"/>
        <xdr:cNvGrpSpPr/>
      </xdr:nvGrpSpPr>
      <xdr:grpSpPr>
        <a:xfrm>
          <a:off x="82550" y="101600"/>
          <a:ext cx="4864209" cy="670572"/>
          <a:chOff x="253999" y="44449"/>
          <a:chExt cx="4861323" cy="656717"/>
        </a:xfrm>
      </xdr:grpSpPr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273050</xdr:colOff>
      <xdr:row>0</xdr:row>
      <xdr:rowOff>158750</xdr:rowOff>
    </xdr:from>
    <xdr:to>
      <xdr:col>6</xdr:col>
      <xdr:colOff>562373</xdr:colOff>
      <xdr:row>4</xdr:row>
      <xdr:rowOff>78867</xdr:rowOff>
    </xdr:to>
    <xdr:grpSp>
      <xdr:nvGrpSpPr>
        <xdr:cNvPr id="3" name="Groupe 2"/>
        <xdr:cNvGrpSpPr/>
      </xdr:nvGrpSpPr>
      <xdr:grpSpPr>
        <a:xfrm>
          <a:off x="273050" y="158750"/>
          <a:ext cx="4861323" cy="653895"/>
          <a:chOff x="253999" y="44449"/>
          <a:chExt cx="4861323" cy="656717"/>
        </a:xfrm>
      </xdr:grpSpPr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2365773</xdr:colOff>
      <xdr:row>4</xdr:row>
      <xdr:rowOff>104267</xdr:rowOff>
    </xdr:to>
    <xdr:grpSp>
      <xdr:nvGrpSpPr>
        <xdr:cNvPr id="3" name="Groupe 2"/>
        <xdr:cNvGrpSpPr/>
      </xdr:nvGrpSpPr>
      <xdr:grpSpPr>
        <a:xfrm>
          <a:off x="0" y="185615"/>
          <a:ext cx="4866696" cy="661114"/>
          <a:chOff x="253999" y="44449"/>
          <a:chExt cx="4861323" cy="656717"/>
        </a:xfrm>
      </xdr:grpSpPr>
      <xdr:pic>
        <xdr:nvPicPr>
          <xdr:cNvPr id="4" name="Imag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5" name="Image 4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0</xdr:row>
      <xdr:rowOff>95250</xdr:rowOff>
    </xdr:from>
    <xdr:to>
      <xdr:col>2</xdr:col>
      <xdr:colOff>2429273</xdr:colOff>
      <xdr:row>4</xdr:row>
      <xdr:rowOff>15367</xdr:rowOff>
    </xdr:to>
    <xdr:grpSp>
      <xdr:nvGrpSpPr>
        <xdr:cNvPr id="4" name="Groupe 3"/>
        <xdr:cNvGrpSpPr/>
      </xdr:nvGrpSpPr>
      <xdr:grpSpPr>
        <a:xfrm>
          <a:off x="254000" y="95250"/>
          <a:ext cx="4861323" cy="656717"/>
          <a:chOff x="253999" y="44449"/>
          <a:chExt cx="4861323" cy="656717"/>
        </a:xfrm>
      </xdr:grpSpPr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0</xdr:row>
      <xdr:rowOff>44450</xdr:rowOff>
    </xdr:from>
    <xdr:to>
      <xdr:col>2</xdr:col>
      <xdr:colOff>2435623</xdr:colOff>
      <xdr:row>3</xdr:row>
      <xdr:rowOff>148717</xdr:rowOff>
    </xdr:to>
    <xdr:grpSp>
      <xdr:nvGrpSpPr>
        <xdr:cNvPr id="3" name="Groupe 2"/>
        <xdr:cNvGrpSpPr/>
      </xdr:nvGrpSpPr>
      <xdr:grpSpPr>
        <a:xfrm>
          <a:off x="260350" y="44450"/>
          <a:ext cx="4861323" cy="656717"/>
          <a:chOff x="253999" y="44449"/>
          <a:chExt cx="4861323" cy="656717"/>
        </a:xfrm>
      </xdr:grpSpPr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107950</xdr:rowOff>
    </xdr:from>
    <xdr:to>
      <xdr:col>1</xdr:col>
      <xdr:colOff>3584973</xdr:colOff>
      <xdr:row>4</xdr:row>
      <xdr:rowOff>28067</xdr:rowOff>
    </xdr:to>
    <xdr:grpSp>
      <xdr:nvGrpSpPr>
        <xdr:cNvPr id="4" name="Groupe 3"/>
        <xdr:cNvGrpSpPr/>
      </xdr:nvGrpSpPr>
      <xdr:grpSpPr>
        <a:xfrm>
          <a:off x="419100" y="107950"/>
          <a:ext cx="4861323" cy="656717"/>
          <a:chOff x="253999" y="44449"/>
          <a:chExt cx="4861323" cy="656717"/>
        </a:xfrm>
      </xdr:grpSpPr>
      <xdr:pic>
        <xdr:nvPicPr>
          <xdr:cNvPr id="5" name="Imag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6" name="Image 5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311151</xdr:colOff>
      <xdr:row>9</xdr:row>
      <xdr:rowOff>50800</xdr:rowOff>
    </xdr:from>
    <xdr:ext cx="8426604" cy="1245887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4402564-EA63-40D2-A934-D75C04675BAA}"/>
            </a:ext>
          </a:extLst>
        </xdr:cNvPr>
        <xdr:cNvSpPr/>
      </xdr:nvSpPr>
      <xdr:spPr>
        <a:xfrm rot="20294004">
          <a:off x="1073151" y="2082800"/>
          <a:ext cx="8426604" cy="124588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fr-FR" sz="6000" b="1" cap="none" spc="0" baseline="0">
              <a:ln w="0"/>
              <a:solidFill>
                <a:schemeClr val="accent2">
                  <a:lumMod val="75000"/>
                  <a:alpha val="41000"/>
                </a:schemeClr>
              </a:solidFill>
              <a:effectLst/>
              <a:latin typeface="+mn-lt"/>
              <a:ea typeface="+mn-ea"/>
              <a:cs typeface="+mn-cs"/>
            </a:rPr>
            <a:t>PROJET</a:t>
          </a:r>
          <a:r>
            <a:rPr lang="fr-FR" sz="6000" b="1" cap="none" spc="0" baseline="0">
              <a:ln w="0"/>
              <a:solidFill>
                <a:schemeClr val="accent1">
                  <a:alpha val="41000"/>
                </a:schemeClr>
              </a:solidFill>
              <a:effectLst/>
              <a:latin typeface="+mn-lt"/>
              <a:ea typeface="+mn-ea"/>
              <a:cs typeface="+mn-cs"/>
            </a:rPr>
            <a:t> </a:t>
          </a:r>
        </a:p>
      </xdr:txBody>
    </xdr:sp>
    <xdr:clientData/>
  </xdr:oneCellAnchor>
  <xdr:twoCellAnchor>
    <xdr:from>
      <xdr:col>0</xdr:col>
      <xdr:colOff>412750</xdr:colOff>
      <xdr:row>3</xdr:row>
      <xdr:rowOff>76200</xdr:rowOff>
    </xdr:from>
    <xdr:to>
      <xdr:col>6</xdr:col>
      <xdr:colOff>702073</xdr:colOff>
      <xdr:row>6</xdr:row>
      <xdr:rowOff>180467</xdr:rowOff>
    </xdr:to>
    <xdr:grpSp>
      <xdr:nvGrpSpPr>
        <xdr:cNvPr id="5" name="Groupe 4"/>
        <xdr:cNvGrpSpPr/>
      </xdr:nvGrpSpPr>
      <xdr:grpSpPr>
        <a:xfrm>
          <a:off x="412750" y="628650"/>
          <a:ext cx="4861323" cy="656717"/>
          <a:chOff x="253999" y="44449"/>
          <a:chExt cx="4861323" cy="656717"/>
        </a:xfrm>
      </xdr:grpSpPr>
      <xdr:pic>
        <xdr:nvPicPr>
          <xdr:cNvPr id="6" name="Image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999" y="107950"/>
            <a:ext cx="1085851" cy="564894"/>
          </a:xfrm>
          <a:prstGeom prst="rect">
            <a:avLst/>
          </a:prstGeom>
          <a:solidFill>
            <a:srgbClr val="FFFFFF"/>
          </a:solidFill>
        </xdr:spPr>
      </xdr:pic>
      <xdr:pic>
        <xdr:nvPicPr>
          <xdr:cNvPr id="7" name="Image 6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539286" y="44449"/>
            <a:ext cx="727664" cy="656717"/>
          </a:xfrm>
          <a:prstGeom prst="rect">
            <a:avLst/>
          </a:prstGeom>
        </xdr:spPr>
      </xdr:pic>
      <xdr:pic>
        <xdr:nvPicPr>
          <xdr:cNvPr id="8" name="Image 7"/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330449" y="69797"/>
            <a:ext cx="2784873" cy="58425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I91"/>
  <sheetViews>
    <sheetView topLeftCell="A55" zoomScale="43" zoomScaleNormal="43" workbookViewId="0">
      <selection activeCell="A83" sqref="A83:B83"/>
    </sheetView>
  </sheetViews>
  <sheetFormatPr baseColWidth="10" defaultRowHeight="14.5" x14ac:dyDescent="0.35"/>
  <cols>
    <col min="1" max="1" width="30.7265625" customWidth="1"/>
    <col min="2" max="2" width="30.453125" customWidth="1"/>
    <col min="3" max="3" width="70.26953125" customWidth="1"/>
    <col min="4" max="4" width="21.453125" customWidth="1"/>
    <col min="9" max="9" width="84.26953125" customWidth="1"/>
  </cols>
  <sheetData>
    <row r="6" spans="1:4" ht="31" x14ac:dyDescent="0.7">
      <c r="C6" s="18"/>
    </row>
    <row r="7" spans="1:4" ht="23.5" x14ac:dyDescent="0.55000000000000004">
      <c r="C7" s="157" t="s">
        <v>0</v>
      </c>
    </row>
    <row r="8" spans="1:4" ht="21" x14ac:dyDescent="0.35">
      <c r="B8" s="1" t="s">
        <v>189</v>
      </c>
    </row>
    <row r="9" spans="1:4" ht="15.5" x14ac:dyDescent="0.35">
      <c r="C9" s="158" t="s">
        <v>190</v>
      </c>
    </row>
    <row r="11" spans="1:4" ht="20" x14ac:dyDescent="0.35">
      <c r="B11" s="2"/>
      <c r="C11" s="3"/>
    </row>
    <row r="14" spans="1:4" x14ac:dyDescent="0.35">
      <c r="A14" s="155" t="s">
        <v>1</v>
      </c>
      <c r="B14" s="155" t="s">
        <v>2</v>
      </c>
      <c r="C14" s="156" t="s">
        <v>3</v>
      </c>
      <c r="D14" s="156" t="s">
        <v>68</v>
      </c>
    </row>
    <row r="15" spans="1:4" ht="26" x14ac:dyDescent="0.35">
      <c r="A15" s="207" t="s">
        <v>175</v>
      </c>
      <c r="B15" s="87" t="s">
        <v>176</v>
      </c>
      <c r="C15" s="20" t="s">
        <v>128</v>
      </c>
      <c r="D15" s="33">
        <v>5</v>
      </c>
    </row>
    <row r="16" spans="1:4" x14ac:dyDescent="0.35">
      <c r="A16" s="208"/>
      <c r="B16" s="87" t="s">
        <v>104</v>
      </c>
      <c r="C16" s="116" t="s">
        <v>152</v>
      </c>
      <c r="D16" s="33">
        <v>10</v>
      </c>
    </row>
    <row r="17" spans="1:4" x14ac:dyDescent="0.35">
      <c r="A17" s="208"/>
      <c r="B17" s="87"/>
      <c r="C17" s="53" t="s">
        <v>14</v>
      </c>
      <c r="D17" s="53">
        <f>SUM(D15:D16)</f>
        <v>15</v>
      </c>
    </row>
    <row r="18" spans="1:4" x14ac:dyDescent="0.35">
      <c r="A18" s="208"/>
      <c r="B18" s="211" t="s">
        <v>177</v>
      </c>
      <c r="C18" s="117" t="s">
        <v>48</v>
      </c>
      <c r="D18" s="33">
        <v>5</v>
      </c>
    </row>
    <row r="19" spans="1:4" x14ac:dyDescent="0.35">
      <c r="A19" s="208"/>
      <c r="B19" s="212"/>
      <c r="C19" s="118" t="s">
        <v>179</v>
      </c>
      <c r="D19" s="33">
        <v>5</v>
      </c>
    </row>
    <row r="20" spans="1:4" x14ac:dyDescent="0.35">
      <c r="A20" s="208"/>
      <c r="B20" s="212"/>
      <c r="C20" s="118" t="s">
        <v>103</v>
      </c>
      <c r="D20" s="33">
        <v>5</v>
      </c>
    </row>
    <row r="21" spans="1:4" ht="26" x14ac:dyDescent="0.35">
      <c r="A21" s="208"/>
      <c r="B21" s="212"/>
      <c r="C21" s="118" t="s">
        <v>180</v>
      </c>
      <c r="D21" s="33">
        <v>10</v>
      </c>
    </row>
    <row r="22" spans="1:4" x14ac:dyDescent="0.35">
      <c r="A22" s="208"/>
      <c r="B22" s="213"/>
      <c r="C22" s="53" t="s">
        <v>14</v>
      </c>
      <c r="D22" s="53">
        <v>25</v>
      </c>
    </row>
    <row r="23" spans="1:4" ht="26.25" customHeight="1" x14ac:dyDescent="0.35">
      <c r="A23" s="208"/>
      <c r="B23" s="211" t="s">
        <v>178</v>
      </c>
      <c r="C23" s="115" t="s">
        <v>181</v>
      </c>
      <c r="D23" s="33">
        <v>10</v>
      </c>
    </row>
    <row r="24" spans="1:4" x14ac:dyDescent="0.35">
      <c r="A24" s="208"/>
      <c r="B24" s="212"/>
      <c r="C24" s="96" t="s">
        <v>105</v>
      </c>
      <c r="D24" s="96">
        <v>5</v>
      </c>
    </row>
    <row r="25" spans="1:4" x14ac:dyDescent="0.35">
      <c r="A25" s="208"/>
      <c r="B25" s="213"/>
      <c r="C25" s="53" t="s">
        <v>14</v>
      </c>
      <c r="D25" s="53">
        <f>SUM(D52:D54)</f>
        <v>20</v>
      </c>
    </row>
    <row r="26" spans="1:4" ht="15" customHeight="1" x14ac:dyDescent="0.35">
      <c r="A26" s="208"/>
      <c r="B26" s="211" t="s">
        <v>35</v>
      </c>
      <c r="C26" s="49" t="s">
        <v>90</v>
      </c>
      <c r="D26" s="19">
        <v>5</v>
      </c>
    </row>
    <row r="27" spans="1:4" ht="15" customHeight="1" x14ac:dyDescent="0.35">
      <c r="A27" s="208"/>
      <c r="B27" s="213"/>
      <c r="C27" s="55" t="s">
        <v>14</v>
      </c>
      <c r="D27" s="56">
        <v>5</v>
      </c>
    </row>
    <row r="28" spans="1:4" ht="15" customHeight="1" x14ac:dyDescent="0.35">
      <c r="A28" s="208"/>
      <c r="B28" s="186" t="s">
        <v>43</v>
      </c>
      <c r="C28" s="19" t="s">
        <v>131</v>
      </c>
      <c r="D28" s="19">
        <v>5</v>
      </c>
    </row>
    <row r="29" spans="1:4" x14ac:dyDescent="0.35">
      <c r="A29" s="208"/>
      <c r="B29" s="187"/>
      <c r="C29" s="19" t="s">
        <v>135</v>
      </c>
      <c r="D29" s="19">
        <v>10</v>
      </c>
    </row>
    <row r="30" spans="1:4" x14ac:dyDescent="0.35">
      <c r="A30" s="208"/>
      <c r="B30" s="185"/>
      <c r="C30" s="55" t="s">
        <v>14</v>
      </c>
      <c r="D30" s="54">
        <f>SUM(D28:D29)</f>
        <v>15</v>
      </c>
    </row>
    <row r="31" spans="1:4" ht="26" x14ac:dyDescent="0.35">
      <c r="A31" s="208"/>
      <c r="B31" s="186" t="s">
        <v>44</v>
      </c>
      <c r="C31" s="19" t="s">
        <v>132</v>
      </c>
      <c r="D31" s="19">
        <v>5</v>
      </c>
    </row>
    <row r="32" spans="1:4" x14ac:dyDescent="0.35">
      <c r="A32" s="208"/>
      <c r="B32" s="187"/>
      <c r="C32" s="20" t="s">
        <v>45</v>
      </c>
      <c r="D32" s="52">
        <v>5</v>
      </c>
    </row>
    <row r="33" spans="1:4" x14ac:dyDescent="0.35">
      <c r="A33" s="208"/>
      <c r="B33" s="185"/>
      <c r="C33" s="57" t="s">
        <v>14</v>
      </c>
      <c r="D33" s="56">
        <f>SUM(D31:D32)</f>
        <v>10</v>
      </c>
    </row>
    <row r="34" spans="1:4" ht="26.25" customHeight="1" x14ac:dyDescent="0.35">
      <c r="A34" s="208"/>
      <c r="B34" s="210" t="s">
        <v>153</v>
      </c>
      <c r="C34" s="19" t="s">
        <v>133</v>
      </c>
      <c r="D34" s="19">
        <v>5</v>
      </c>
    </row>
    <row r="35" spans="1:4" x14ac:dyDescent="0.35">
      <c r="A35" s="208"/>
      <c r="B35" s="210"/>
      <c r="C35" s="19" t="s">
        <v>182</v>
      </c>
      <c r="D35" s="19">
        <v>5</v>
      </c>
    </row>
    <row r="36" spans="1:4" ht="26" x14ac:dyDescent="0.35">
      <c r="A36" s="208"/>
      <c r="B36" s="210"/>
      <c r="C36" s="19" t="s">
        <v>156</v>
      </c>
      <c r="D36" s="19">
        <v>5</v>
      </c>
    </row>
    <row r="37" spans="1:4" ht="26" x14ac:dyDescent="0.35">
      <c r="A37" s="208"/>
      <c r="B37" s="210"/>
      <c r="C37" s="19" t="s">
        <v>183</v>
      </c>
      <c r="D37" s="19">
        <v>5</v>
      </c>
    </row>
    <row r="38" spans="1:4" x14ac:dyDescent="0.35">
      <c r="A38" s="208"/>
      <c r="B38" s="210"/>
      <c r="C38" s="19" t="s">
        <v>136</v>
      </c>
      <c r="D38" s="19">
        <v>10</v>
      </c>
    </row>
    <row r="39" spans="1:4" ht="15" thickBot="1" x14ac:dyDescent="0.4">
      <c r="A39" s="209"/>
      <c r="B39" s="210"/>
      <c r="C39" s="57" t="s">
        <v>14</v>
      </c>
      <c r="D39" s="57">
        <f>SUM(D34:D38)</f>
        <v>30</v>
      </c>
    </row>
    <row r="40" spans="1:4" ht="15" thickBot="1" x14ac:dyDescent="0.4">
      <c r="A40" s="88" t="s">
        <v>12</v>
      </c>
      <c r="B40" s="124"/>
      <c r="C40" s="95"/>
      <c r="D40" s="125">
        <f>D17+D22+D25+D27+D30+D33+D39</f>
        <v>120</v>
      </c>
    </row>
    <row r="41" spans="1:4" x14ac:dyDescent="0.35">
      <c r="A41" s="102"/>
      <c r="B41" s="102"/>
      <c r="C41" s="102"/>
      <c r="D41" s="102"/>
    </row>
    <row r="42" spans="1:4" ht="15" thickBot="1" x14ac:dyDescent="0.4">
      <c r="A42" s="102"/>
      <c r="B42" s="102"/>
      <c r="C42" s="102"/>
      <c r="D42" s="102"/>
    </row>
    <row r="43" spans="1:4" ht="14.65" customHeight="1" x14ac:dyDescent="0.35">
      <c r="A43" s="204" t="s">
        <v>149</v>
      </c>
      <c r="B43" s="192" t="s">
        <v>104</v>
      </c>
      <c r="C43" s="138" t="s">
        <v>152</v>
      </c>
      <c r="D43" s="139">
        <v>10</v>
      </c>
    </row>
    <row r="44" spans="1:4" x14ac:dyDescent="0.35">
      <c r="A44" s="205"/>
      <c r="B44" s="215"/>
      <c r="C44" s="55" t="s">
        <v>14</v>
      </c>
      <c r="D44" s="140">
        <f>SUM(D43)</f>
        <v>10</v>
      </c>
    </row>
    <row r="45" spans="1:4" x14ac:dyDescent="0.35">
      <c r="A45" s="205"/>
      <c r="B45" s="214" t="s">
        <v>35</v>
      </c>
      <c r="C45" s="49" t="s">
        <v>90</v>
      </c>
      <c r="D45" s="106">
        <v>5</v>
      </c>
    </row>
    <row r="46" spans="1:4" x14ac:dyDescent="0.35">
      <c r="A46" s="205"/>
      <c r="B46" s="215"/>
      <c r="C46" s="55" t="s">
        <v>14</v>
      </c>
      <c r="D46" s="140">
        <v>5</v>
      </c>
    </row>
    <row r="47" spans="1:4" ht="26" x14ac:dyDescent="0.35">
      <c r="A47" s="205"/>
      <c r="B47" s="214" t="s">
        <v>95</v>
      </c>
      <c r="C47" s="115" t="s">
        <v>134</v>
      </c>
      <c r="D47" s="141">
        <v>10</v>
      </c>
    </row>
    <row r="48" spans="1:4" ht="26" x14ac:dyDescent="0.35">
      <c r="A48" s="205"/>
      <c r="B48" s="193"/>
      <c r="C48" s="115" t="s">
        <v>127</v>
      </c>
      <c r="D48" s="142">
        <v>5</v>
      </c>
    </row>
    <row r="49" spans="1:4" ht="15" thickBot="1" x14ac:dyDescent="0.4">
      <c r="A49" s="206"/>
      <c r="B49" s="195"/>
      <c r="C49" s="143" t="s">
        <v>14</v>
      </c>
      <c r="D49" s="144">
        <f>SUM(D47:D48)</f>
        <v>15</v>
      </c>
    </row>
    <row r="50" spans="1:4" ht="15" thickBot="1" x14ac:dyDescent="0.4">
      <c r="A50" s="137" t="s">
        <v>12</v>
      </c>
      <c r="B50" s="134"/>
      <c r="C50" s="95"/>
      <c r="D50" s="125">
        <f>SUM(D44+D46+D49)</f>
        <v>30</v>
      </c>
    </row>
    <row r="51" spans="1:4" ht="15" thickBot="1" x14ac:dyDescent="0.4">
      <c r="A51" s="102"/>
      <c r="B51" s="102"/>
      <c r="C51" s="102"/>
      <c r="D51" s="102"/>
    </row>
    <row r="52" spans="1:4" s="97" customFormat="1" ht="25.5" customHeight="1" x14ac:dyDescent="0.35">
      <c r="A52" s="189" t="s">
        <v>129</v>
      </c>
      <c r="B52" s="192" t="s">
        <v>91</v>
      </c>
      <c r="C52" s="119" t="s">
        <v>184</v>
      </c>
      <c r="D52" s="112">
        <v>5</v>
      </c>
    </row>
    <row r="53" spans="1:4" s="97" customFormat="1" ht="25.5" customHeight="1" x14ac:dyDescent="0.35">
      <c r="A53" s="190"/>
      <c r="B53" s="193"/>
      <c r="C53" s="147" t="s">
        <v>185</v>
      </c>
      <c r="D53" s="146">
        <v>10</v>
      </c>
    </row>
    <row r="54" spans="1:4" s="97" customFormat="1" x14ac:dyDescent="0.35">
      <c r="A54" s="190"/>
      <c r="B54" s="193"/>
      <c r="C54" s="9" t="s">
        <v>96</v>
      </c>
      <c r="D54" s="141">
        <v>5</v>
      </c>
    </row>
    <row r="55" spans="1:4" s="97" customFormat="1" ht="15" thickBot="1" x14ac:dyDescent="0.4">
      <c r="A55" s="190"/>
      <c r="B55" s="193"/>
      <c r="C55" s="115" t="s">
        <v>186</v>
      </c>
      <c r="D55" s="142">
        <v>5</v>
      </c>
    </row>
    <row r="56" spans="1:4" ht="15" thickBot="1" x14ac:dyDescent="0.4">
      <c r="A56" s="88" t="s">
        <v>12</v>
      </c>
      <c r="B56" s="89"/>
      <c r="C56" s="90"/>
      <c r="D56" s="73">
        <f>SUM(D52:D55)</f>
        <v>25</v>
      </c>
    </row>
    <row r="57" spans="1:4" s="97" customFormat="1" ht="15" thickBot="1" x14ac:dyDescent="0.4">
      <c r="A57" s="102"/>
      <c r="B57" s="102"/>
      <c r="C57" s="102"/>
      <c r="D57" s="102"/>
    </row>
    <row r="58" spans="1:4" ht="26" x14ac:dyDescent="0.35">
      <c r="A58" s="189" t="s">
        <v>47</v>
      </c>
      <c r="B58" s="184" t="s">
        <v>31</v>
      </c>
      <c r="C58" s="111" t="s">
        <v>120</v>
      </c>
      <c r="D58" s="112">
        <v>10</v>
      </c>
    </row>
    <row r="59" spans="1:4" x14ac:dyDescent="0.35">
      <c r="A59" s="190"/>
      <c r="B59" s="185"/>
      <c r="C59" s="55" t="s">
        <v>14</v>
      </c>
      <c r="D59" s="107">
        <f>SUM(D58)</f>
        <v>10</v>
      </c>
    </row>
    <row r="60" spans="1:4" ht="26" x14ac:dyDescent="0.35">
      <c r="A60" s="190"/>
      <c r="B60" s="186" t="s">
        <v>49</v>
      </c>
      <c r="C60" s="20" t="s">
        <v>125</v>
      </c>
      <c r="D60" s="106">
        <v>10</v>
      </c>
    </row>
    <row r="61" spans="1:4" x14ac:dyDescent="0.35">
      <c r="A61" s="190"/>
      <c r="B61" s="187"/>
      <c r="C61" s="20" t="s">
        <v>123</v>
      </c>
      <c r="D61" s="106">
        <v>5</v>
      </c>
    </row>
    <row r="62" spans="1:4" x14ac:dyDescent="0.35">
      <c r="A62" s="190"/>
      <c r="B62" s="187"/>
      <c r="C62" s="20" t="s">
        <v>124</v>
      </c>
      <c r="D62" s="106">
        <v>10</v>
      </c>
    </row>
    <row r="63" spans="1:4" ht="15" thickBot="1" x14ac:dyDescent="0.4">
      <c r="A63" s="191"/>
      <c r="B63" s="188"/>
      <c r="C63" s="113" t="s">
        <v>14</v>
      </c>
      <c r="D63" s="114">
        <f>SUM(D60:D62)</f>
        <v>25</v>
      </c>
    </row>
    <row r="64" spans="1:4" ht="15" thickBot="1" x14ac:dyDescent="0.4">
      <c r="A64" s="88" t="s">
        <v>12</v>
      </c>
      <c r="B64" s="89"/>
      <c r="C64" s="90"/>
      <c r="D64" s="73">
        <f>SUM(D59+D63)</f>
        <v>35</v>
      </c>
    </row>
    <row r="65" spans="1:9" ht="15" thickBot="1" x14ac:dyDescent="0.4">
      <c r="A65" s="102"/>
      <c r="B65" s="102"/>
      <c r="C65" s="102"/>
      <c r="D65" s="102"/>
    </row>
    <row r="66" spans="1:9" x14ac:dyDescent="0.35">
      <c r="A66" s="196" t="s">
        <v>50</v>
      </c>
      <c r="B66" s="184" t="s">
        <v>51</v>
      </c>
      <c r="C66" s="105" t="s">
        <v>121</v>
      </c>
      <c r="D66" s="112">
        <v>10</v>
      </c>
    </row>
    <row r="67" spans="1:9" x14ac:dyDescent="0.35">
      <c r="A67" s="197"/>
      <c r="B67" s="187"/>
      <c r="C67" s="20" t="s">
        <v>122</v>
      </c>
      <c r="D67" s="106">
        <v>10</v>
      </c>
    </row>
    <row r="68" spans="1:9" x14ac:dyDescent="0.35">
      <c r="A68" s="197"/>
      <c r="B68" s="187"/>
      <c r="C68" s="19" t="s">
        <v>154</v>
      </c>
      <c r="D68" s="106">
        <v>5</v>
      </c>
    </row>
    <row r="69" spans="1:9" ht="26.5" thickBot="1" x14ac:dyDescent="0.4">
      <c r="A69" s="197"/>
      <c r="B69" s="187"/>
      <c r="C69" s="19" t="s">
        <v>157</v>
      </c>
      <c r="D69" s="106">
        <v>10</v>
      </c>
    </row>
    <row r="70" spans="1:9" ht="15" thickBot="1" x14ac:dyDescent="0.4">
      <c r="A70" s="88" t="s">
        <v>12</v>
      </c>
      <c r="B70" s="89"/>
      <c r="C70" s="89"/>
      <c r="D70" s="109">
        <f>SUM(D66:D69)</f>
        <v>35</v>
      </c>
    </row>
    <row r="71" spans="1:9" s="97" customFormat="1" ht="15" thickBot="1" x14ac:dyDescent="0.4">
      <c r="A71" s="102"/>
      <c r="B71" s="102"/>
      <c r="C71" s="102"/>
      <c r="D71" s="108"/>
    </row>
    <row r="72" spans="1:9" x14ac:dyDescent="0.35">
      <c r="A72" s="189" t="s">
        <v>97</v>
      </c>
      <c r="B72" s="192" t="s">
        <v>118</v>
      </c>
      <c r="C72" s="110" t="s">
        <v>150</v>
      </c>
      <c r="D72" s="112">
        <v>5</v>
      </c>
    </row>
    <row r="73" spans="1:9" ht="15" thickBot="1" x14ac:dyDescent="0.4">
      <c r="A73" s="194"/>
      <c r="B73" s="195"/>
      <c r="C73" s="31" t="s">
        <v>119</v>
      </c>
      <c r="D73" s="145">
        <v>5</v>
      </c>
    </row>
    <row r="74" spans="1:9" ht="15" thickBot="1" x14ac:dyDescent="0.4">
      <c r="A74" s="104" t="s">
        <v>12</v>
      </c>
      <c r="B74" s="98"/>
      <c r="C74" s="99"/>
      <c r="D74" s="100">
        <f>SUM(D72:D73)</f>
        <v>10</v>
      </c>
      <c r="I74" s="122"/>
    </row>
    <row r="75" spans="1:9" ht="15" thickBot="1" x14ac:dyDescent="0.4">
      <c r="A75" s="103"/>
      <c r="B75" s="103"/>
      <c r="C75" s="103"/>
      <c r="D75" s="103"/>
    </row>
    <row r="76" spans="1:9" ht="30" customHeight="1" x14ac:dyDescent="0.35">
      <c r="A76" s="189" t="s">
        <v>187</v>
      </c>
      <c r="B76" s="198" t="s">
        <v>141</v>
      </c>
      <c r="C76" s="132" t="s">
        <v>142</v>
      </c>
      <c r="D76" s="131">
        <v>10</v>
      </c>
    </row>
    <row r="77" spans="1:9" ht="26.5" x14ac:dyDescent="0.35">
      <c r="A77" s="190"/>
      <c r="B77" s="199"/>
      <c r="C77" s="133" t="s">
        <v>188</v>
      </c>
      <c r="D77" s="106">
        <v>10</v>
      </c>
    </row>
    <row r="78" spans="1:9" ht="27" thickBot="1" x14ac:dyDescent="0.4">
      <c r="A78" s="190"/>
      <c r="B78" s="200"/>
      <c r="C78" s="133" t="s">
        <v>143</v>
      </c>
      <c r="D78" s="106">
        <v>10</v>
      </c>
    </row>
    <row r="79" spans="1:9" ht="24" thickBot="1" x14ac:dyDescent="0.4">
      <c r="A79" s="201" t="s">
        <v>12</v>
      </c>
      <c r="B79" s="202"/>
      <c r="C79" s="203"/>
      <c r="D79" s="163">
        <f>SUM(D76:D78)</f>
        <v>30</v>
      </c>
    </row>
    <row r="80" spans="1:9" s="97" customFormat="1" x14ac:dyDescent="0.35">
      <c r="A80" s="102"/>
      <c r="B80" s="102"/>
      <c r="C80" s="102"/>
      <c r="D80" s="102"/>
    </row>
    <row r="81" spans="1:7" s="97" customFormat="1" x14ac:dyDescent="0.35">
      <c r="A81" s="102"/>
      <c r="B81" s="102"/>
      <c r="C81" s="102"/>
      <c r="D81" s="102"/>
    </row>
    <row r="82" spans="1:7" x14ac:dyDescent="0.35">
      <c r="C82" s="61"/>
    </row>
    <row r="83" spans="1:7" ht="15.5" x14ac:dyDescent="0.35">
      <c r="A83" s="182" t="s">
        <v>60</v>
      </c>
      <c r="B83" s="183"/>
      <c r="C83" s="152" t="s">
        <v>53</v>
      </c>
    </row>
    <row r="84" spans="1:7" x14ac:dyDescent="0.35">
      <c r="A84" s="29" t="s">
        <v>46</v>
      </c>
      <c r="B84" s="153" t="s">
        <v>158</v>
      </c>
      <c r="C84" s="52" t="s">
        <v>101</v>
      </c>
    </row>
    <row r="85" spans="1:7" ht="29" x14ac:dyDescent="0.35">
      <c r="A85" s="120" t="s">
        <v>149</v>
      </c>
      <c r="B85" s="153" t="s">
        <v>159</v>
      </c>
      <c r="C85" s="52" t="s">
        <v>151</v>
      </c>
    </row>
    <row r="86" spans="1:7" x14ac:dyDescent="0.35">
      <c r="A86" s="120" t="s">
        <v>129</v>
      </c>
      <c r="B86" s="153" t="s">
        <v>160</v>
      </c>
      <c r="C86" s="52" t="s">
        <v>61</v>
      </c>
      <c r="G86" s="121"/>
    </row>
    <row r="87" spans="1:7" x14ac:dyDescent="0.35">
      <c r="A87" s="29" t="s">
        <v>52</v>
      </c>
      <c r="B87" s="153" t="s">
        <v>126</v>
      </c>
      <c r="C87" s="52" t="s">
        <v>61</v>
      </c>
    </row>
    <row r="88" spans="1:7" x14ac:dyDescent="0.35">
      <c r="B88" s="75"/>
    </row>
    <row r="89" spans="1:7" x14ac:dyDescent="0.35">
      <c r="A89" s="29" t="s">
        <v>50</v>
      </c>
      <c r="B89" s="153" t="s">
        <v>155</v>
      </c>
      <c r="C89" s="52" t="s">
        <v>61</v>
      </c>
    </row>
    <row r="90" spans="1:7" x14ac:dyDescent="0.35">
      <c r="A90" s="70" t="s">
        <v>99</v>
      </c>
      <c r="B90" s="153" t="s">
        <v>100</v>
      </c>
      <c r="C90" s="52" t="s">
        <v>56</v>
      </c>
    </row>
    <row r="91" spans="1:7" x14ac:dyDescent="0.35">
      <c r="A91" s="123" t="s">
        <v>145</v>
      </c>
      <c r="B91" s="154" t="s">
        <v>144</v>
      </c>
      <c r="C91" s="52" t="s">
        <v>56</v>
      </c>
    </row>
  </sheetData>
  <mergeCells count="24">
    <mergeCell ref="A43:A49"/>
    <mergeCell ref="A15:A39"/>
    <mergeCell ref="B34:B39"/>
    <mergeCell ref="B18:B22"/>
    <mergeCell ref="B23:B25"/>
    <mergeCell ref="B26:B27"/>
    <mergeCell ref="B28:B30"/>
    <mergeCell ref="B31:B33"/>
    <mergeCell ref="B47:B49"/>
    <mergeCell ref="B45:B46"/>
    <mergeCell ref="B43:B44"/>
    <mergeCell ref="A83:B83"/>
    <mergeCell ref="B58:B59"/>
    <mergeCell ref="B60:B63"/>
    <mergeCell ref="A58:A63"/>
    <mergeCell ref="B52:B55"/>
    <mergeCell ref="A72:A73"/>
    <mergeCell ref="B72:B73"/>
    <mergeCell ref="A66:A69"/>
    <mergeCell ref="B66:B69"/>
    <mergeCell ref="A52:A55"/>
    <mergeCell ref="A76:A78"/>
    <mergeCell ref="B76:B78"/>
    <mergeCell ref="A79:C79"/>
  </mergeCells>
  <pageMargins left="0.7" right="0.7" top="0.75" bottom="0.75" header="0.3" footer="0.3"/>
  <pageSetup paperSize="9" scale="3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28"/>
  <sheetViews>
    <sheetView topLeftCell="A10" zoomScale="88" zoomScaleNormal="88" workbookViewId="0">
      <selection activeCell="C7" sqref="C7"/>
    </sheetView>
  </sheetViews>
  <sheetFormatPr baseColWidth="10" defaultRowHeight="14.5" x14ac:dyDescent="0.35"/>
  <cols>
    <col min="1" max="1" width="17.453125" customWidth="1"/>
    <col min="2" max="2" width="20.7265625" customWidth="1"/>
    <col min="3" max="3" width="64" customWidth="1"/>
    <col min="4" max="4" width="21.453125" customWidth="1"/>
  </cols>
  <sheetData>
    <row r="4" spans="1:4" ht="14.65" customHeight="1" x14ac:dyDescent="0.7">
      <c r="D4" s="18"/>
    </row>
    <row r="5" spans="1:4" ht="14.65" customHeight="1" x14ac:dyDescent="0.7">
      <c r="C5" s="18"/>
      <c r="D5" s="18"/>
    </row>
    <row r="6" spans="1:4" ht="23.65" customHeight="1" x14ac:dyDescent="0.7">
      <c r="D6" s="18"/>
    </row>
    <row r="7" spans="1:4" ht="23.5" x14ac:dyDescent="0.55000000000000004">
      <c r="C7" s="157" t="s">
        <v>0</v>
      </c>
    </row>
    <row r="8" spans="1:4" ht="21" x14ac:dyDescent="0.35">
      <c r="B8" s="1" t="s">
        <v>191</v>
      </c>
    </row>
    <row r="9" spans="1:4" x14ac:dyDescent="0.35">
      <c r="C9" s="62" t="s">
        <v>192</v>
      </c>
    </row>
    <row r="10" spans="1:4" ht="20" x14ac:dyDescent="0.35">
      <c r="B10" s="2"/>
      <c r="C10" s="3"/>
      <c r="D10" s="3"/>
    </row>
    <row r="11" spans="1:4" x14ac:dyDescent="0.35">
      <c r="A11" s="4"/>
      <c r="B11" s="5"/>
      <c r="C11" s="5"/>
      <c r="D11" s="6"/>
    </row>
    <row r="12" spans="1:4" x14ac:dyDescent="0.35">
      <c r="A12" s="4"/>
      <c r="B12" s="5"/>
      <c r="C12" s="5"/>
      <c r="D12" s="6"/>
    </row>
    <row r="13" spans="1:4" ht="26" x14ac:dyDescent="0.35">
      <c r="A13" s="160" t="s">
        <v>1</v>
      </c>
      <c r="B13" s="160" t="s">
        <v>2</v>
      </c>
      <c r="C13" s="161" t="s">
        <v>3</v>
      </c>
      <c r="D13" s="162" t="s">
        <v>68</v>
      </c>
    </row>
    <row r="14" spans="1:4" ht="26" x14ac:dyDescent="0.35">
      <c r="A14" s="220" t="s">
        <v>9</v>
      </c>
      <c r="B14" s="228" t="s">
        <v>10</v>
      </c>
      <c r="C14" s="8" t="s">
        <v>11</v>
      </c>
      <c r="D14" s="9">
        <v>2</v>
      </c>
    </row>
    <row r="15" spans="1:4" x14ac:dyDescent="0.35">
      <c r="A15" s="221"/>
      <c r="B15" s="229"/>
      <c r="C15" s="8" t="s">
        <v>161</v>
      </c>
      <c r="D15" s="9">
        <v>5</v>
      </c>
    </row>
    <row r="16" spans="1:4" ht="26" x14ac:dyDescent="0.35">
      <c r="A16" s="221"/>
      <c r="B16" s="230"/>
      <c r="C16" s="8" t="s">
        <v>114</v>
      </c>
      <c r="D16" s="148">
        <v>4</v>
      </c>
    </row>
    <row r="17" spans="1:4" x14ac:dyDescent="0.35">
      <c r="A17" s="222"/>
      <c r="B17" s="223" t="s">
        <v>8</v>
      </c>
      <c r="C17" s="224"/>
      <c r="D17" s="91">
        <f>SUM(D14:D16)</f>
        <v>11</v>
      </c>
    </row>
    <row r="18" spans="1:4" ht="26.15" customHeight="1" x14ac:dyDescent="0.35">
      <c r="A18" s="231" t="s">
        <v>4</v>
      </c>
      <c r="B18" s="228" t="s">
        <v>5</v>
      </c>
      <c r="C18" s="7" t="s">
        <v>96</v>
      </c>
      <c r="D18" s="9">
        <v>5</v>
      </c>
    </row>
    <row r="19" spans="1:4" ht="26.15" customHeight="1" x14ac:dyDescent="0.35">
      <c r="A19" s="232"/>
      <c r="B19" s="229"/>
      <c r="C19" s="7" t="s">
        <v>115</v>
      </c>
      <c r="D19" s="9">
        <v>5</v>
      </c>
    </row>
    <row r="20" spans="1:4" ht="26.15" customHeight="1" x14ac:dyDescent="0.35">
      <c r="A20" s="232"/>
      <c r="B20" s="230"/>
      <c r="C20" s="7" t="s">
        <v>116</v>
      </c>
      <c r="D20" s="9">
        <v>4</v>
      </c>
    </row>
    <row r="21" spans="1:4" x14ac:dyDescent="0.35">
      <c r="A21" s="232"/>
      <c r="B21" s="228" t="s">
        <v>6</v>
      </c>
      <c r="C21" s="7" t="s">
        <v>7</v>
      </c>
      <c r="D21" s="9">
        <v>2</v>
      </c>
    </row>
    <row r="22" spans="1:4" x14ac:dyDescent="0.35">
      <c r="A22" s="232"/>
      <c r="B22" s="230"/>
      <c r="C22" s="7" t="s">
        <v>94</v>
      </c>
      <c r="D22" s="9">
        <v>2</v>
      </c>
    </row>
    <row r="23" spans="1:4" x14ac:dyDescent="0.35">
      <c r="A23" s="233"/>
      <c r="B23" s="234" t="s">
        <v>8</v>
      </c>
      <c r="C23" s="235"/>
      <c r="D23" s="101">
        <f>SUM(D18:D22)</f>
        <v>18</v>
      </c>
    </row>
    <row r="24" spans="1:4" ht="23.5" x14ac:dyDescent="0.35">
      <c r="A24" s="225" t="s">
        <v>12</v>
      </c>
      <c r="B24" s="226"/>
      <c r="C24" s="227"/>
      <c r="D24" s="164">
        <f>SUM(D23,D17)</f>
        <v>29</v>
      </c>
    </row>
    <row r="25" spans="1:4" x14ac:dyDescent="0.35">
      <c r="A25" s="11"/>
      <c r="B25" s="12"/>
      <c r="C25" s="13"/>
      <c r="D25" s="14"/>
    </row>
    <row r="26" spans="1:4" x14ac:dyDescent="0.35">
      <c r="A26" s="15"/>
      <c r="B26" s="13"/>
      <c r="C26" s="13"/>
      <c r="D26" s="16"/>
    </row>
    <row r="27" spans="1:4" ht="15.5" x14ac:dyDescent="0.35">
      <c r="A27" s="218" t="s">
        <v>54</v>
      </c>
      <c r="B27" s="219"/>
      <c r="C27" s="165" t="s">
        <v>42</v>
      </c>
      <c r="D27" s="51"/>
    </row>
    <row r="28" spans="1:4" x14ac:dyDescent="0.35">
      <c r="A28" s="216" t="s">
        <v>117</v>
      </c>
      <c r="B28" s="217"/>
      <c r="C28" s="52" t="s">
        <v>137</v>
      </c>
    </row>
  </sheetData>
  <mergeCells count="10">
    <mergeCell ref="A28:B28"/>
    <mergeCell ref="A27:B27"/>
    <mergeCell ref="A14:A17"/>
    <mergeCell ref="B17:C17"/>
    <mergeCell ref="A24:C24"/>
    <mergeCell ref="B14:B16"/>
    <mergeCell ref="A18:A23"/>
    <mergeCell ref="B18:B20"/>
    <mergeCell ref="B21:B22"/>
    <mergeCell ref="B23:C2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20"/>
  <sheetViews>
    <sheetView zoomScale="45" zoomScaleNormal="45" workbookViewId="0">
      <selection activeCell="D17" sqref="D17"/>
    </sheetView>
  </sheetViews>
  <sheetFormatPr baseColWidth="10" defaultRowHeight="14.5" x14ac:dyDescent="0.35"/>
  <cols>
    <col min="10" max="10" width="47.90625" customWidth="1"/>
    <col min="11" max="11" width="55.1796875" customWidth="1"/>
  </cols>
  <sheetData>
    <row r="7" spans="1:8" ht="31" x14ac:dyDescent="0.7">
      <c r="C7" s="18"/>
    </row>
    <row r="8" spans="1:8" ht="23.5" x14ac:dyDescent="0.55000000000000004">
      <c r="D8" s="157"/>
      <c r="G8" s="157" t="s">
        <v>0</v>
      </c>
    </row>
    <row r="9" spans="1:8" ht="21" x14ac:dyDescent="0.35">
      <c r="B9" s="1" t="s">
        <v>195</v>
      </c>
    </row>
    <row r="10" spans="1:8" ht="21" x14ac:dyDescent="0.35">
      <c r="F10" s="1" t="s">
        <v>193</v>
      </c>
    </row>
    <row r="11" spans="1:8" x14ac:dyDescent="0.35">
      <c r="H11" t="s">
        <v>194</v>
      </c>
    </row>
    <row r="12" spans="1:8" ht="21" x14ac:dyDescent="0.35">
      <c r="C12" s="1"/>
      <c r="E12" s="1"/>
      <c r="F12" s="1"/>
      <c r="G12" s="1"/>
    </row>
    <row r="13" spans="1:8" ht="21" x14ac:dyDescent="0.35">
      <c r="C13" s="1"/>
      <c r="D13" s="1"/>
      <c r="E13" s="1"/>
      <c r="F13" s="1"/>
      <c r="G13" s="1"/>
    </row>
    <row r="15" spans="1:8" x14ac:dyDescent="0.35">
      <c r="A15" s="74" t="s">
        <v>93</v>
      </c>
    </row>
    <row r="16" spans="1:8" x14ac:dyDescent="0.35">
      <c r="A16" s="74"/>
    </row>
    <row r="17" spans="1:7" ht="18.5" x14ac:dyDescent="0.45">
      <c r="B17" s="167"/>
      <c r="C17" s="166" t="s">
        <v>196</v>
      </c>
      <c r="D17" s="167"/>
      <c r="F17" s="167"/>
      <c r="G17" s="167"/>
    </row>
    <row r="18" spans="1:7" x14ac:dyDescent="0.35">
      <c r="A18" s="74" t="s">
        <v>62</v>
      </c>
    </row>
    <row r="19" spans="1:7" x14ac:dyDescent="0.35">
      <c r="A19" s="74" t="s">
        <v>63</v>
      </c>
    </row>
    <row r="20" spans="1:7" x14ac:dyDescent="0.35">
      <c r="A20" s="74"/>
    </row>
  </sheetData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1"/>
  <sheetViews>
    <sheetView zoomScale="65" zoomScaleNormal="65" workbookViewId="0">
      <selection activeCell="F13" sqref="F13"/>
    </sheetView>
  </sheetViews>
  <sheetFormatPr baseColWidth="10" defaultRowHeight="14.5" x14ac:dyDescent="0.35"/>
  <cols>
    <col min="1" max="1" width="17.7265625" customWidth="1"/>
    <col min="2" max="2" width="18" customWidth="1"/>
    <col min="3" max="3" width="34.26953125" customWidth="1"/>
    <col min="8" max="8" width="21.36328125" customWidth="1"/>
  </cols>
  <sheetData>
    <row r="5" spans="1:8" x14ac:dyDescent="0.35">
      <c r="D5" s="76"/>
    </row>
    <row r="6" spans="1:8" ht="43.5" customHeight="1" x14ac:dyDescent="0.35">
      <c r="D6" s="76"/>
    </row>
    <row r="7" spans="1:8" ht="23.5" x14ac:dyDescent="0.55000000000000004">
      <c r="D7" s="168" t="s">
        <v>0</v>
      </c>
      <c r="E7" s="62"/>
    </row>
    <row r="8" spans="1:8" ht="38.5" customHeight="1" x14ac:dyDescent="0.35">
      <c r="C8" s="238" t="s">
        <v>207</v>
      </c>
      <c r="D8" s="238"/>
      <c r="E8" s="238"/>
      <c r="F8" s="238"/>
      <c r="G8" s="238"/>
      <c r="H8" s="238"/>
    </row>
    <row r="9" spans="1:8" ht="14.5" customHeight="1" x14ac:dyDescent="0.35">
      <c r="E9" t="s">
        <v>197</v>
      </c>
    </row>
    <row r="10" spans="1:8" ht="34.5" customHeight="1" x14ac:dyDescent="0.35">
      <c r="A10" s="1"/>
      <c r="D10" s="76"/>
    </row>
    <row r="11" spans="1:8" ht="26.5" thickBot="1" x14ac:dyDescent="0.4">
      <c r="A11" s="169" t="s">
        <v>1</v>
      </c>
      <c r="B11" s="169" t="s">
        <v>2</v>
      </c>
      <c r="C11" s="169" t="s">
        <v>87</v>
      </c>
      <c r="D11" s="169" t="s">
        <v>68</v>
      </c>
    </row>
    <row r="12" spans="1:8" ht="73" thickBot="1" x14ac:dyDescent="0.4">
      <c r="A12" s="240" t="s">
        <v>22</v>
      </c>
      <c r="B12" s="239" t="s">
        <v>146</v>
      </c>
      <c r="C12" s="135" t="s">
        <v>102</v>
      </c>
      <c r="D12" s="92">
        <v>4</v>
      </c>
    </row>
    <row r="13" spans="1:8" ht="44" thickBot="1" x14ac:dyDescent="0.4">
      <c r="A13" s="241"/>
      <c r="B13" s="239"/>
      <c r="C13" s="136" t="s">
        <v>67</v>
      </c>
      <c r="D13" s="93">
        <v>2</v>
      </c>
    </row>
    <row r="14" spans="1:8" ht="29.5" thickBot="1" x14ac:dyDescent="0.4">
      <c r="A14" s="241"/>
      <c r="B14" s="211" t="s">
        <v>35</v>
      </c>
      <c r="C14" s="136" t="s">
        <v>65</v>
      </c>
      <c r="D14" s="93">
        <v>2</v>
      </c>
    </row>
    <row r="15" spans="1:8" ht="40.5" customHeight="1" thickBot="1" x14ac:dyDescent="0.4">
      <c r="A15" s="241"/>
      <c r="B15" s="213"/>
      <c r="C15" s="136" t="s">
        <v>64</v>
      </c>
      <c r="D15" s="93">
        <v>2</v>
      </c>
    </row>
    <row r="16" spans="1:8" ht="44" thickBot="1" x14ac:dyDescent="0.4">
      <c r="A16" s="241"/>
      <c r="B16" s="126" t="s">
        <v>147</v>
      </c>
      <c r="C16" s="136" t="s">
        <v>66</v>
      </c>
      <c r="D16" s="93">
        <v>2</v>
      </c>
    </row>
    <row r="17" spans="1:4" ht="21.5" thickBot="1" x14ac:dyDescent="0.4">
      <c r="A17" s="236" t="s">
        <v>12</v>
      </c>
      <c r="B17" s="236"/>
      <c r="C17" s="237"/>
      <c r="D17" s="170">
        <v>12</v>
      </c>
    </row>
    <row r="18" spans="1:4" x14ac:dyDescent="0.35">
      <c r="C18" s="15"/>
      <c r="D18" s="13"/>
    </row>
    <row r="19" spans="1:4" x14ac:dyDescent="0.35">
      <c r="B19" s="171" t="s">
        <v>54</v>
      </c>
      <c r="C19" s="172" t="s">
        <v>42</v>
      </c>
    </row>
    <row r="20" spans="1:4" x14ac:dyDescent="0.35">
      <c r="B20" s="77" t="s">
        <v>162</v>
      </c>
      <c r="C20" s="52" t="s">
        <v>151</v>
      </c>
    </row>
    <row r="21" spans="1:4" x14ac:dyDescent="0.35">
      <c r="A21" s="94"/>
      <c r="B21" s="94"/>
    </row>
  </sheetData>
  <mergeCells count="5">
    <mergeCell ref="A17:C17"/>
    <mergeCell ref="C8:H8"/>
    <mergeCell ref="B12:B13"/>
    <mergeCell ref="B14:B15"/>
    <mergeCell ref="A12:A16"/>
  </mergeCells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E43"/>
  <sheetViews>
    <sheetView topLeftCell="A25" workbookViewId="0">
      <selection activeCell="C7" sqref="C7"/>
    </sheetView>
  </sheetViews>
  <sheetFormatPr baseColWidth="10" defaultRowHeight="14.5" x14ac:dyDescent="0.35"/>
  <cols>
    <col min="1" max="1" width="17.7265625" customWidth="1"/>
    <col min="2" max="2" width="20.7265625" customWidth="1"/>
    <col min="3" max="3" width="64" customWidth="1"/>
    <col min="4" max="4" width="21.453125" customWidth="1"/>
  </cols>
  <sheetData>
    <row r="6" spans="1:5" ht="31" customHeight="1" x14ac:dyDescent="0.35"/>
    <row r="7" spans="1:5" ht="21" x14ac:dyDescent="0.5">
      <c r="C7" s="32" t="s">
        <v>198</v>
      </c>
    </row>
    <row r="9" spans="1:5" ht="21" customHeight="1" x14ac:dyDescent="0.35">
      <c r="A9" s="238" t="s">
        <v>202</v>
      </c>
      <c r="B9" s="238"/>
      <c r="C9" s="238"/>
      <c r="D9" s="238"/>
      <c r="E9" s="238"/>
    </row>
    <row r="10" spans="1:5" ht="39.75" customHeight="1" x14ac:dyDescent="0.35">
      <c r="A10" s="238"/>
      <c r="B10" s="238"/>
      <c r="C10" s="238"/>
      <c r="D10" s="238"/>
      <c r="E10" s="238"/>
    </row>
    <row r="11" spans="1:5" ht="21" x14ac:dyDescent="0.35">
      <c r="A11" s="50"/>
      <c r="B11" s="50"/>
      <c r="C11" s="175" t="s">
        <v>201</v>
      </c>
      <c r="D11" s="50"/>
    </row>
    <row r="12" spans="1:5" ht="21" x14ac:dyDescent="0.35">
      <c r="A12" s="68" t="s">
        <v>58</v>
      </c>
      <c r="B12" s="50"/>
      <c r="C12" s="50"/>
      <c r="D12" s="50"/>
    </row>
    <row r="13" spans="1:5" x14ac:dyDescent="0.35">
      <c r="A13" s="4"/>
      <c r="B13" s="5"/>
      <c r="C13" s="5"/>
      <c r="D13" s="6"/>
    </row>
    <row r="14" spans="1:5" ht="26" x14ac:dyDescent="0.35">
      <c r="A14" s="159" t="s">
        <v>1</v>
      </c>
      <c r="B14" s="159" t="s">
        <v>33</v>
      </c>
      <c r="C14" s="173" t="s">
        <v>3</v>
      </c>
      <c r="D14" s="173" t="s">
        <v>68</v>
      </c>
    </row>
    <row r="15" spans="1:5" ht="14.65" customHeight="1" x14ac:dyDescent="0.35">
      <c r="A15" s="231" t="s">
        <v>4</v>
      </c>
      <c r="B15" s="251" t="s">
        <v>6</v>
      </c>
      <c r="C15" s="17" t="s">
        <v>15</v>
      </c>
      <c r="D15" s="9">
        <v>5</v>
      </c>
    </row>
    <row r="16" spans="1:5" x14ac:dyDescent="0.35">
      <c r="A16" s="232"/>
      <c r="B16" s="245"/>
      <c r="C16" s="21" t="s">
        <v>163</v>
      </c>
      <c r="D16" s="9">
        <v>3</v>
      </c>
    </row>
    <row r="17" spans="1:5" ht="18" customHeight="1" x14ac:dyDescent="0.35">
      <c r="A17" s="232"/>
      <c r="B17" s="245"/>
      <c r="C17" s="17" t="s">
        <v>32</v>
      </c>
      <c r="D17" s="9">
        <v>5</v>
      </c>
    </row>
    <row r="18" spans="1:5" ht="15" thickBot="1" x14ac:dyDescent="0.4">
      <c r="A18" s="233"/>
      <c r="B18" s="249" t="s">
        <v>8</v>
      </c>
      <c r="C18" s="250"/>
      <c r="D18" s="58">
        <f>SUM(D15:D17)</f>
        <v>13</v>
      </c>
    </row>
    <row r="19" spans="1:5" ht="26" x14ac:dyDescent="0.35">
      <c r="A19" s="252" t="s">
        <v>9</v>
      </c>
      <c r="B19" s="244" t="s">
        <v>24</v>
      </c>
      <c r="C19" s="8" t="s">
        <v>23</v>
      </c>
      <c r="D19" s="8">
        <v>5</v>
      </c>
      <c r="E19" s="97"/>
    </row>
    <row r="20" spans="1:5" ht="26" x14ac:dyDescent="0.35">
      <c r="A20" s="253"/>
      <c r="B20" s="245"/>
      <c r="C20" s="17" t="s">
        <v>25</v>
      </c>
      <c r="D20" s="9">
        <v>5</v>
      </c>
      <c r="E20" s="97"/>
    </row>
    <row r="21" spans="1:5" ht="26" x14ac:dyDescent="0.35">
      <c r="A21" s="253"/>
      <c r="B21" s="246"/>
      <c r="C21" s="17" t="s">
        <v>98</v>
      </c>
      <c r="D21" s="31">
        <v>5</v>
      </c>
      <c r="E21" s="97"/>
    </row>
    <row r="22" spans="1:5" ht="15" thickBot="1" x14ac:dyDescent="0.4">
      <c r="A22" s="253"/>
      <c r="B22" s="234" t="s">
        <v>8</v>
      </c>
      <c r="C22" s="235"/>
      <c r="D22" s="58">
        <f>SUM(D19:D21)</f>
        <v>15</v>
      </c>
      <c r="E22" s="97"/>
    </row>
    <row r="23" spans="1:5" x14ac:dyDescent="0.35">
      <c r="A23" s="253"/>
      <c r="B23" s="256" t="s">
        <v>17</v>
      </c>
      <c r="C23" s="22" t="s">
        <v>106</v>
      </c>
      <c r="D23" s="23">
        <v>5</v>
      </c>
      <c r="E23" s="97"/>
    </row>
    <row r="24" spans="1:5" x14ac:dyDescent="0.35">
      <c r="A24" s="253"/>
      <c r="B24" s="257"/>
      <c r="C24" s="24" t="s">
        <v>167</v>
      </c>
      <c r="D24" s="10">
        <v>5</v>
      </c>
      <c r="E24" s="97"/>
    </row>
    <row r="25" spans="1:5" x14ac:dyDescent="0.35">
      <c r="A25" s="253"/>
      <c r="B25" s="257"/>
      <c r="C25" s="24" t="s">
        <v>18</v>
      </c>
      <c r="D25" s="10">
        <v>5</v>
      </c>
      <c r="E25" s="97"/>
    </row>
    <row r="26" spans="1:5" ht="26" x14ac:dyDescent="0.35">
      <c r="A26" s="253"/>
      <c r="B26" s="257"/>
      <c r="C26" s="24" t="s">
        <v>19</v>
      </c>
      <c r="D26" s="10">
        <v>10</v>
      </c>
      <c r="E26" s="97"/>
    </row>
    <row r="27" spans="1:5" ht="20.149999999999999" customHeight="1" x14ac:dyDescent="0.35">
      <c r="A27" s="253"/>
      <c r="B27" s="258"/>
      <c r="C27" s="67" t="s">
        <v>27</v>
      </c>
      <c r="D27" s="30">
        <v>5</v>
      </c>
      <c r="E27" s="97"/>
    </row>
    <row r="28" spans="1:5" ht="26" x14ac:dyDescent="0.35">
      <c r="A28" s="253"/>
      <c r="B28" s="259"/>
      <c r="C28" s="17" t="s">
        <v>26</v>
      </c>
      <c r="D28" s="9">
        <v>10</v>
      </c>
      <c r="E28" s="97"/>
    </row>
    <row r="29" spans="1:5" x14ac:dyDescent="0.35">
      <c r="A29" s="253"/>
      <c r="B29" s="260"/>
      <c r="C29" s="26" t="s">
        <v>30</v>
      </c>
      <c r="D29" s="30">
        <v>5</v>
      </c>
      <c r="E29" s="97"/>
    </row>
    <row r="30" spans="1:5" ht="26" x14ac:dyDescent="0.35">
      <c r="A30" s="253"/>
      <c r="B30" s="260"/>
      <c r="C30" s="27" t="s">
        <v>113</v>
      </c>
      <c r="D30" s="27">
        <v>5</v>
      </c>
      <c r="E30" s="97"/>
    </row>
    <row r="31" spans="1:5" ht="15" thickBot="1" x14ac:dyDescent="0.4">
      <c r="A31" s="253"/>
      <c r="B31" s="261" t="s">
        <v>8</v>
      </c>
      <c r="C31" s="262"/>
      <c r="D31" s="58">
        <f>SUM(D23:D30)</f>
        <v>50</v>
      </c>
      <c r="E31" s="97"/>
    </row>
    <row r="32" spans="1:5" ht="32.15" customHeight="1" x14ac:dyDescent="0.35">
      <c r="A32" s="254"/>
      <c r="B32" s="263" t="s">
        <v>10</v>
      </c>
      <c r="C32" s="24" t="s">
        <v>34</v>
      </c>
      <c r="D32" s="10">
        <v>7</v>
      </c>
      <c r="E32" s="97"/>
    </row>
    <row r="33" spans="1:5" x14ac:dyDescent="0.35">
      <c r="A33" s="254"/>
      <c r="B33" s="264"/>
      <c r="C33" s="28" t="s">
        <v>164</v>
      </c>
      <c r="D33" s="25">
        <v>5</v>
      </c>
      <c r="E33" s="97"/>
    </row>
    <row r="34" spans="1:5" x14ac:dyDescent="0.35">
      <c r="A34" s="254"/>
      <c r="B34" s="264"/>
      <c r="C34" s="28" t="s">
        <v>20</v>
      </c>
      <c r="D34" s="25">
        <v>5</v>
      </c>
    </row>
    <row r="35" spans="1:5" ht="26" x14ac:dyDescent="0.35">
      <c r="A35" s="254"/>
      <c r="B35" s="264"/>
      <c r="C35" s="28" t="s">
        <v>21</v>
      </c>
      <c r="D35" s="25">
        <v>5</v>
      </c>
    </row>
    <row r="36" spans="1:5" x14ac:dyDescent="0.35">
      <c r="A36" s="255"/>
      <c r="B36" s="265" t="s">
        <v>8</v>
      </c>
      <c r="C36" s="266"/>
      <c r="D36" s="59">
        <f>SUM(D32:D35)</f>
        <v>22</v>
      </c>
    </row>
    <row r="37" spans="1:5" ht="21" x14ac:dyDescent="0.35">
      <c r="A37" s="267" t="s">
        <v>12</v>
      </c>
      <c r="B37" s="268"/>
      <c r="C37" s="269"/>
      <c r="D37" s="174">
        <f>SUM(D36,D31,D22,D18)</f>
        <v>100</v>
      </c>
    </row>
    <row r="38" spans="1:5" x14ac:dyDescent="0.35">
      <c r="A38" s="11"/>
      <c r="B38" s="12"/>
      <c r="C38" s="13"/>
      <c r="D38" s="14"/>
    </row>
    <row r="39" spans="1:5" x14ac:dyDescent="0.35">
      <c r="A39" s="15"/>
      <c r="B39" s="13"/>
      <c r="C39" s="13"/>
      <c r="D39" s="13"/>
    </row>
    <row r="40" spans="1:5" x14ac:dyDescent="0.35">
      <c r="A40" s="15"/>
      <c r="B40" s="13"/>
      <c r="C40" s="13"/>
      <c r="D40" s="14"/>
    </row>
    <row r="41" spans="1:5" x14ac:dyDescent="0.35">
      <c r="A41" s="247" t="s">
        <v>55</v>
      </c>
      <c r="B41" s="248"/>
      <c r="C41" s="172" t="s">
        <v>42</v>
      </c>
      <c r="D41" s="14"/>
    </row>
    <row r="42" spans="1:5" x14ac:dyDescent="0.35">
      <c r="A42" s="242" t="s">
        <v>138</v>
      </c>
      <c r="B42" s="243"/>
      <c r="C42" s="52" t="s">
        <v>101</v>
      </c>
      <c r="D42" s="14"/>
    </row>
    <row r="43" spans="1:5" x14ac:dyDescent="0.35">
      <c r="A43" s="15"/>
      <c r="B43" s="13"/>
      <c r="C43" s="13"/>
      <c r="D43" s="14"/>
    </row>
  </sheetData>
  <mergeCells count="14">
    <mergeCell ref="A42:B42"/>
    <mergeCell ref="A9:E10"/>
    <mergeCell ref="B19:B21"/>
    <mergeCell ref="A41:B41"/>
    <mergeCell ref="A15:A18"/>
    <mergeCell ref="B18:C18"/>
    <mergeCell ref="B15:B17"/>
    <mergeCell ref="A19:A36"/>
    <mergeCell ref="B22:C22"/>
    <mergeCell ref="B23:B30"/>
    <mergeCell ref="B31:C31"/>
    <mergeCell ref="B32:B35"/>
    <mergeCell ref="B36:C36"/>
    <mergeCell ref="A37:C37"/>
  </mergeCells>
  <pageMargins left="0.25" right="0.25" top="0.75" bottom="0.75" header="0.3" footer="0.3"/>
  <pageSetup paperSize="9" scale="6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46"/>
  <sheetViews>
    <sheetView workbookViewId="0">
      <selection activeCell="C51" sqref="C51"/>
    </sheetView>
  </sheetViews>
  <sheetFormatPr baseColWidth="10" defaultRowHeight="14.5" x14ac:dyDescent="0.35"/>
  <cols>
    <col min="1" max="1" width="17.7265625" customWidth="1"/>
    <col min="2" max="2" width="20.7265625" customWidth="1"/>
    <col min="3" max="3" width="64" customWidth="1"/>
    <col min="4" max="4" width="21.453125" customWidth="1"/>
  </cols>
  <sheetData>
    <row r="6" spans="1:4" ht="40" customHeight="1" x14ac:dyDescent="0.35"/>
    <row r="7" spans="1:4" ht="21" x14ac:dyDescent="0.5">
      <c r="C7" s="151" t="s">
        <v>198</v>
      </c>
    </row>
    <row r="8" spans="1:4" x14ac:dyDescent="0.35">
      <c r="A8" s="270" t="s">
        <v>200</v>
      </c>
      <c r="B8" s="270"/>
      <c r="C8" s="270"/>
      <c r="D8" s="270"/>
    </row>
    <row r="9" spans="1:4" x14ac:dyDescent="0.35">
      <c r="A9" s="270"/>
      <c r="B9" s="270"/>
      <c r="C9" s="270"/>
      <c r="D9" s="270"/>
    </row>
    <row r="10" spans="1:4" x14ac:dyDescent="0.35">
      <c r="C10" s="62" t="s">
        <v>199</v>
      </c>
    </row>
    <row r="11" spans="1:4" ht="33" customHeight="1" x14ac:dyDescent="0.35"/>
    <row r="12" spans="1:4" ht="15" customHeight="1" x14ac:dyDescent="0.35">
      <c r="B12" s="5"/>
      <c r="C12" s="5"/>
      <c r="D12" s="6"/>
    </row>
    <row r="13" spans="1:4" ht="13.5" customHeight="1" x14ac:dyDescent="0.35">
      <c r="A13" s="69" t="s">
        <v>110</v>
      </c>
      <c r="B13" s="5"/>
      <c r="C13" s="5"/>
      <c r="D13" s="6"/>
    </row>
    <row r="14" spans="1:4" ht="19.5" customHeight="1" x14ac:dyDescent="0.35">
      <c r="A14" s="69"/>
      <c r="B14" s="5"/>
      <c r="C14" s="5"/>
      <c r="D14" s="6"/>
    </row>
    <row r="15" spans="1:4" ht="26" x14ac:dyDescent="0.35">
      <c r="A15" s="159" t="s">
        <v>1</v>
      </c>
      <c r="B15" s="159" t="s">
        <v>33</v>
      </c>
      <c r="C15" s="173" t="s">
        <v>3</v>
      </c>
      <c r="D15" s="173" t="s">
        <v>68</v>
      </c>
    </row>
    <row r="16" spans="1:4" x14ac:dyDescent="0.35">
      <c r="A16" s="231" t="s">
        <v>13</v>
      </c>
      <c r="B16" s="251" t="s">
        <v>6</v>
      </c>
      <c r="C16" s="39" t="s">
        <v>15</v>
      </c>
      <c r="D16" s="9">
        <v>4</v>
      </c>
    </row>
    <row r="17" spans="1:6" x14ac:dyDescent="0.35">
      <c r="A17" s="232"/>
      <c r="B17" s="245"/>
      <c r="C17" s="60" t="s">
        <v>16</v>
      </c>
      <c r="D17" s="9">
        <v>3</v>
      </c>
    </row>
    <row r="18" spans="1:6" ht="26" x14ac:dyDescent="0.35">
      <c r="A18" s="232"/>
      <c r="B18" s="228" t="s">
        <v>28</v>
      </c>
      <c r="C18" s="39" t="s">
        <v>165</v>
      </c>
      <c r="D18" s="31">
        <v>5</v>
      </c>
    </row>
    <row r="19" spans="1:6" x14ac:dyDescent="0.35">
      <c r="A19" s="232"/>
      <c r="B19" s="230"/>
      <c r="C19" s="39" t="s">
        <v>29</v>
      </c>
      <c r="D19" s="9">
        <v>5</v>
      </c>
    </row>
    <row r="20" spans="1:6" x14ac:dyDescent="0.35">
      <c r="A20" s="271"/>
      <c r="B20" s="234" t="s">
        <v>8</v>
      </c>
      <c r="C20" s="235"/>
      <c r="D20" s="66">
        <f>SUM(D16:D19)</f>
        <v>17</v>
      </c>
    </row>
    <row r="21" spans="1:6" ht="14.65" customHeight="1" x14ac:dyDescent="0.35">
      <c r="A21" s="231" t="s">
        <v>22</v>
      </c>
      <c r="B21" s="64" t="s">
        <v>6</v>
      </c>
      <c r="C21" s="65" t="s">
        <v>40</v>
      </c>
      <c r="D21" s="8">
        <v>5</v>
      </c>
    </row>
    <row r="22" spans="1:6" ht="28.5" customHeight="1" x14ac:dyDescent="0.35">
      <c r="A22" s="232"/>
      <c r="B22" s="276" t="s">
        <v>92</v>
      </c>
      <c r="C22" s="40" t="s">
        <v>166</v>
      </c>
      <c r="D22" s="10">
        <v>4</v>
      </c>
    </row>
    <row r="23" spans="1:6" ht="23.65" customHeight="1" x14ac:dyDescent="0.35">
      <c r="A23" s="232"/>
      <c r="B23" s="277"/>
      <c r="C23" s="40" t="s">
        <v>107</v>
      </c>
      <c r="D23" s="10">
        <v>5</v>
      </c>
      <c r="F23" s="62"/>
    </row>
    <row r="24" spans="1:6" ht="25.5" customHeight="1" x14ac:dyDescent="0.35">
      <c r="A24" s="232"/>
      <c r="B24" s="277"/>
      <c r="C24" s="40" t="s">
        <v>108</v>
      </c>
      <c r="D24" s="10">
        <v>5</v>
      </c>
    </row>
    <row r="25" spans="1:6" ht="15" customHeight="1" x14ac:dyDescent="0.35">
      <c r="A25" s="232"/>
      <c r="B25" s="277"/>
      <c r="C25" s="41" t="s">
        <v>27</v>
      </c>
      <c r="D25" s="30">
        <v>4</v>
      </c>
    </row>
    <row r="26" spans="1:6" ht="30" customHeight="1" x14ac:dyDescent="0.35">
      <c r="A26" s="232"/>
      <c r="B26" s="277"/>
      <c r="C26" s="42" t="s">
        <v>109</v>
      </c>
      <c r="D26" s="9">
        <v>5</v>
      </c>
    </row>
    <row r="27" spans="1:6" ht="21.65" customHeight="1" x14ac:dyDescent="0.35">
      <c r="A27" s="232"/>
      <c r="B27" s="277"/>
      <c r="C27" s="35" t="s">
        <v>30</v>
      </c>
      <c r="D27" s="30">
        <v>5</v>
      </c>
    </row>
    <row r="28" spans="1:6" ht="27.65" customHeight="1" x14ac:dyDescent="0.35">
      <c r="A28" s="232"/>
      <c r="B28" s="277"/>
      <c r="C28" s="43" t="s">
        <v>168</v>
      </c>
      <c r="D28" s="9">
        <v>5</v>
      </c>
    </row>
    <row r="29" spans="1:6" ht="30.75" customHeight="1" x14ac:dyDescent="0.35">
      <c r="A29" s="232"/>
      <c r="B29" s="278"/>
      <c r="C29" s="34" t="s">
        <v>170</v>
      </c>
      <c r="D29" s="30">
        <v>4</v>
      </c>
    </row>
    <row r="30" spans="1:6" ht="15.65" customHeight="1" x14ac:dyDescent="0.35">
      <c r="A30" s="232"/>
      <c r="B30" s="279" t="s">
        <v>8</v>
      </c>
      <c r="C30" s="235"/>
      <c r="D30" s="63">
        <f>SUM(D21:D29)</f>
        <v>42</v>
      </c>
    </row>
    <row r="31" spans="1:6" ht="36" customHeight="1" x14ac:dyDescent="0.35">
      <c r="A31" s="232"/>
      <c r="B31" s="272" t="s">
        <v>10</v>
      </c>
      <c r="C31" s="44" t="s">
        <v>34</v>
      </c>
      <c r="D31" s="36">
        <v>5</v>
      </c>
    </row>
    <row r="32" spans="1:6" ht="25.5" customHeight="1" x14ac:dyDescent="0.35">
      <c r="A32" s="232"/>
      <c r="B32" s="273"/>
      <c r="C32" s="45" t="s">
        <v>169</v>
      </c>
      <c r="D32" s="37">
        <v>3</v>
      </c>
    </row>
    <row r="33" spans="1:4" ht="14.65" customHeight="1" x14ac:dyDescent="0.35">
      <c r="A33" s="232"/>
      <c r="B33" s="273"/>
      <c r="C33" s="45" t="s">
        <v>111</v>
      </c>
      <c r="D33" s="37">
        <v>4</v>
      </c>
    </row>
    <row r="34" spans="1:4" ht="22.15" customHeight="1" x14ac:dyDescent="0.35">
      <c r="A34" s="232"/>
      <c r="B34" s="273"/>
      <c r="C34" s="46" t="s">
        <v>21</v>
      </c>
      <c r="D34" s="38">
        <v>4</v>
      </c>
    </row>
    <row r="35" spans="1:4" ht="14.65" customHeight="1" x14ac:dyDescent="0.35">
      <c r="A35" s="232"/>
      <c r="B35" s="47" t="s">
        <v>35</v>
      </c>
      <c r="C35" s="39" t="s">
        <v>171</v>
      </c>
      <c r="D35" s="9">
        <v>6</v>
      </c>
    </row>
    <row r="36" spans="1:4" ht="28.15" customHeight="1" x14ac:dyDescent="0.35">
      <c r="A36" s="232"/>
      <c r="B36" s="228" t="s">
        <v>36</v>
      </c>
      <c r="C36" s="43" t="s">
        <v>172</v>
      </c>
      <c r="D36" s="9">
        <v>5</v>
      </c>
    </row>
    <row r="37" spans="1:4" ht="14.65" customHeight="1" x14ac:dyDescent="0.35">
      <c r="A37" s="232"/>
      <c r="B37" s="229"/>
      <c r="C37" s="43" t="s">
        <v>37</v>
      </c>
      <c r="D37" s="9">
        <v>3</v>
      </c>
    </row>
    <row r="38" spans="1:4" ht="14.65" customHeight="1" x14ac:dyDescent="0.35">
      <c r="A38" s="232"/>
      <c r="B38" s="229"/>
      <c r="C38" s="43" t="s">
        <v>38</v>
      </c>
      <c r="D38" s="9">
        <v>4</v>
      </c>
    </row>
    <row r="39" spans="1:4" ht="14.65" customHeight="1" x14ac:dyDescent="0.35">
      <c r="A39" s="232"/>
      <c r="B39" s="229"/>
      <c r="C39" s="43" t="s">
        <v>39</v>
      </c>
      <c r="D39" s="9">
        <v>4</v>
      </c>
    </row>
    <row r="40" spans="1:4" ht="14.65" customHeight="1" x14ac:dyDescent="0.35">
      <c r="A40" s="232"/>
      <c r="B40" s="230"/>
      <c r="C40" s="48" t="s">
        <v>41</v>
      </c>
      <c r="D40" s="9">
        <v>3</v>
      </c>
    </row>
    <row r="41" spans="1:4" ht="14.65" customHeight="1" x14ac:dyDescent="0.35">
      <c r="A41" s="233"/>
      <c r="B41" s="274" t="s">
        <v>8</v>
      </c>
      <c r="C41" s="275"/>
      <c r="D41" s="59">
        <f>SUM(D31:D40)</f>
        <v>41</v>
      </c>
    </row>
    <row r="42" spans="1:4" ht="21" x14ac:dyDescent="0.35">
      <c r="A42" s="267" t="s">
        <v>57</v>
      </c>
      <c r="B42" s="268"/>
      <c r="C42" s="269"/>
      <c r="D42" s="174">
        <f>SUM(D41,D30,D20)</f>
        <v>100</v>
      </c>
    </row>
    <row r="43" spans="1:4" x14ac:dyDescent="0.35">
      <c r="A43" s="11"/>
      <c r="B43" s="12"/>
      <c r="C43" s="13"/>
      <c r="D43" s="14"/>
    </row>
    <row r="44" spans="1:4" x14ac:dyDescent="0.35">
      <c r="A44" s="15"/>
      <c r="B44" s="13"/>
      <c r="C44" s="13"/>
      <c r="D44" s="13"/>
    </row>
    <row r="45" spans="1:4" x14ac:dyDescent="0.35">
      <c r="A45" s="247" t="s">
        <v>55</v>
      </c>
      <c r="B45" s="248"/>
      <c r="C45" s="172" t="s">
        <v>42</v>
      </c>
      <c r="D45" s="14"/>
    </row>
    <row r="46" spans="1:4" x14ac:dyDescent="0.35">
      <c r="A46" s="70" t="s">
        <v>22</v>
      </c>
      <c r="B46" s="71" t="s">
        <v>130</v>
      </c>
      <c r="C46" s="72" t="s">
        <v>59</v>
      </c>
    </row>
  </sheetData>
  <mergeCells count="13">
    <mergeCell ref="A45:B45"/>
    <mergeCell ref="A8:D9"/>
    <mergeCell ref="A16:A20"/>
    <mergeCell ref="B16:B17"/>
    <mergeCell ref="B18:B19"/>
    <mergeCell ref="B20:C20"/>
    <mergeCell ref="A42:C42"/>
    <mergeCell ref="B36:B40"/>
    <mergeCell ref="A21:A41"/>
    <mergeCell ref="B31:B34"/>
    <mergeCell ref="B41:C41"/>
    <mergeCell ref="B22:B29"/>
    <mergeCell ref="B30:C30"/>
  </mergeCells>
  <pageMargins left="0.25" right="0.25" top="0.75" bottom="0.75" header="0.3" footer="0.3"/>
  <pageSetup paperSize="9" scale="5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D43"/>
  <sheetViews>
    <sheetView workbookViewId="0">
      <selection activeCell="A16" sqref="A16:A17"/>
    </sheetView>
  </sheetViews>
  <sheetFormatPr baseColWidth="10" defaultRowHeight="14.5" x14ac:dyDescent="0.35"/>
  <cols>
    <col min="1" max="1" width="24.26953125" style="76" customWidth="1"/>
    <col min="2" max="2" width="58.26953125" customWidth="1"/>
    <col min="3" max="3" width="14.26953125" style="75" customWidth="1"/>
  </cols>
  <sheetData>
    <row r="7" spans="1:4" ht="31" x14ac:dyDescent="0.35">
      <c r="C7" s="84"/>
    </row>
    <row r="8" spans="1:4" ht="21" x14ac:dyDescent="0.5">
      <c r="C8" s="32" t="s">
        <v>0</v>
      </c>
    </row>
    <row r="10" spans="1:4" ht="21" x14ac:dyDescent="0.35">
      <c r="B10" s="176" t="s">
        <v>205</v>
      </c>
      <c r="C10"/>
      <c r="D10" s="75"/>
    </row>
    <row r="11" spans="1:4" ht="21" x14ac:dyDescent="0.35">
      <c r="B11" s="176" t="s">
        <v>203</v>
      </c>
      <c r="C11"/>
      <c r="D11" s="75"/>
    </row>
    <row r="12" spans="1:4" x14ac:dyDescent="0.35">
      <c r="B12" s="62" t="s">
        <v>204</v>
      </c>
    </row>
    <row r="14" spans="1:4" ht="8.25" customHeight="1" x14ac:dyDescent="0.35"/>
    <row r="15" spans="1:4" ht="25.5" customHeight="1" thickBot="1" x14ac:dyDescent="0.4">
      <c r="A15" s="177" t="s">
        <v>2</v>
      </c>
      <c r="B15" s="178" t="s">
        <v>87</v>
      </c>
      <c r="C15" s="178" t="s">
        <v>68</v>
      </c>
    </row>
    <row r="16" spans="1:4" ht="28.5" customHeight="1" thickTop="1" x14ac:dyDescent="0.35">
      <c r="A16" s="282" t="s">
        <v>69</v>
      </c>
      <c r="B16" s="290" t="s">
        <v>70</v>
      </c>
      <c r="C16" s="81"/>
    </row>
    <row r="17" spans="1:3" ht="33" customHeight="1" thickBot="1" x14ac:dyDescent="0.4">
      <c r="A17" s="284"/>
      <c r="B17" s="291"/>
      <c r="C17" s="82">
        <v>10</v>
      </c>
    </row>
    <row r="18" spans="1:3" ht="15" thickTop="1" x14ac:dyDescent="0.35">
      <c r="A18" s="282" t="s">
        <v>71</v>
      </c>
      <c r="B18" s="290" t="s">
        <v>139</v>
      </c>
      <c r="C18" s="83"/>
    </row>
    <row r="19" spans="1:3" ht="54" customHeight="1" thickBot="1" x14ac:dyDescent="0.4">
      <c r="A19" s="284"/>
      <c r="B19" s="291"/>
      <c r="C19" s="82">
        <v>5</v>
      </c>
    </row>
    <row r="20" spans="1:3" ht="40.5" customHeight="1" thickTop="1" thickBot="1" x14ac:dyDescent="0.4">
      <c r="A20" s="85" t="s">
        <v>35</v>
      </c>
      <c r="B20" s="80" t="s">
        <v>72</v>
      </c>
      <c r="C20" s="82">
        <v>5</v>
      </c>
    </row>
    <row r="21" spans="1:3" ht="44.5" thickTop="1" thickBot="1" x14ac:dyDescent="0.4">
      <c r="A21" s="85" t="s">
        <v>73</v>
      </c>
      <c r="B21" s="80" t="s">
        <v>74</v>
      </c>
      <c r="C21" s="82">
        <v>2</v>
      </c>
    </row>
    <row r="22" spans="1:3" ht="48.75" customHeight="1" thickTop="1" thickBot="1" x14ac:dyDescent="0.4">
      <c r="A22" s="282" t="s">
        <v>75</v>
      </c>
      <c r="B22" s="80" t="s">
        <v>76</v>
      </c>
      <c r="C22" s="82">
        <v>5</v>
      </c>
    </row>
    <row r="23" spans="1:3" ht="44.5" thickTop="1" thickBot="1" x14ac:dyDescent="0.4">
      <c r="A23" s="283"/>
      <c r="B23" s="149" t="s">
        <v>173</v>
      </c>
      <c r="C23" s="82">
        <v>5</v>
      </c>
    </row>
    <row r="24" spans="1:3" ht="15" thickTop="1" x14ac:dyDescent="0.35">
      <c r="A24" s="283"/>
      <c r="B24" s="290" t="s">
        <v>77</v>
      </c>
      <c r="C24" s="83"/>
    </row>
    <row r="25" spans="1:3" ht="15" thickBot="1" x14ac:dyDescent="0.4">
      <c r="A25" s="284"/>
      <c r="B25" s="291"/>
      <c r="C25" s="82">
        <v>5</v>
      </c>
    </row>
    <row r="26" spans="1:3" ht="28.5" customHeight="1" thickTop="1" thickBot="1" x14ac:dyDescent="0.4">
      <c r="A26" s="282" t="s">
        <v>6</v>
      </c>
      <c r="B26" s="80" t="s">
        <v>78</v>
      </c>
      <c r="C26" s="82">
        <v>10</v>
      </c>
    </row>
    <row r="27" spans="1:3" ht="30" thickTop="1" thickBot="1" x14ac:dyDescent="0.4">
      <c r="A27" s="283"/>
      <c r="B27" s="80" t="s">
        <v>79</v>
      </c>
      <c r="C27" s="82">
        <v>3</v>
      </c>
    </row>
    <row r="28" spans="1:3" ht="36.75" customHeight="1" thickTop="1" thickBot="1" x14ac:dyDescent="0.4">
      <c r="A28" s="283"/>
      <c r="B28" s="80" t="s">
        <v>80</v>
      </c>
      <c r="C28" s="82">
        <v>5</v>
      </c>
    </row>
    <row r="29" spans="1:3" ht="31.5" customHeight="1" thickTop="1" thickBot="1" x14ac:dyDescent="0.4">
      <c r="A29" s="284"/>
      <c r="B29" s="78" t="s">
        <v>81</v>
      </c>
      <c r="C29" s="82">
        <v>5</v>
      </c>
    </row>
    <row r="30" spans="1:3" ht="26.25" customHeight="1" thickTop="1" thickBot="1" x14ac:dyDescent="0.4">
      <c r="A30" s="282" t="s">
        <v>71</v>
      </c>
      <c r="B30" s="80" t="s">
        <v>82</v>
      </c>
      <c r="C30" s="82">
        <v>3</v>
      </c>
    </row>
    <row r="31" spans="1:3" ht="30" thickTop="1" thickBot="1" x14ac:dyDescent="0.4">
      <c r="A31" s="284"/>
      <c r="B31" s="80" t="s">
        <v>83</v>
      </c>
      <c r="C31" s="82">
        <v>5</v>
      </c>
    </row>
    <row r="32" spans="1:3" ht="29.5" thickTop="1" x14ac:dyDescent="0.35">
      <c r="A32" s="282" t="s">
        <v>73</v>
      </c>
      <c r="B32" s="79" t="s">
        <v>174</v>
      </c>
      <c r="C32" s="285" t="s">
        <v>86</v>
      </c>
    </row>
    <row r="33" spans="1:3" x14ac:dyDescent="0.35">
      <c r="A33" s="283"/>
      <c r="B33" s="79" t="s">
        <v>84</v>
      </c>
      <c r="C33" s="286"/>
    </row>
    <row r="34" spans="1:3" ht="68.25" customHeight="1" thickBot="1" x14ac:dyDescent="0.4">
      <c r="A34" s="283"/>
      <c r="B34" s="79" t="s">
        <v>85</v>
      </c>
      <c r="C34" s="286"/>
    </row>
    <row r="35" spans="1:3" ht="34.5" customHeight="1" thickBot="1" x14ac:dyDescent="0.4">
      <c r="A35" s="287" t="s">
        <v>50</v>
      </c>
      <c r="B35" s="150" t="s">
        <v>154</v>
      </c>
      <c r="C35" s="127">
        <v>5</v>
      </c>
    </row>
    <row r="36" spans="1:3" ht="29.5" thickBot="1" x14ac:dyDescent="0.4">
      <c r="A36" s="288"/>
      <c r="B36" s="80" t="s">
        <v>88</v>
      </c>
      <c r="C36" s="128">
        <v>5</v>
      </c>
    </row>
    <row r="37" spans="1:3" ht="15.5" thickTop="1" thickBot="1" x14ac:dyDescent="0.4">
      <c r="A37" s="289"/>
      <c r="B37" s="129" t="s">
        <v>89</v>
      </c>
      <c r="C37" s="130">
        <v>5</v>
      </c>
    </row>
    <row r="38" spans="1:3" ht="21.5" thickBot="1" x14ac:dyDescent="0.4">
      <c r="A38" s="280" t="s">
        <v>57</v>
      </c>
      <c r="B38" s="281"/>
      <c r="C38" s="181">
        <f>SUM(C16:C37)</f>
        <v>83</v>
      </c>
    </row>
    <row r="42" spans="1:3" x14ac:dyDescent="0.35">
      <c r="A42" s="179" t="s">
        <v>54</v>
      </c>
      <c r="B42" s="180" t="s">
        <v>42</v>
      </c>
    </row>
    <row r="43" spans="1:3" x14ac:dyDescent="0.35">
      <c r="A43" s="77" t="s">
        <v>112</v>
      </c>
      <c r="B43" s="52" t="s">
        <v>140</v>
      </c>
    </row>
  </sheetData>
  <mergeCells count="12">
    <mergeCell ref="A16:A17"/>
    <mergeCell ref="B16:B17"/>
    <mergeCell ref="A18:A19"/>
    <mergeCell ref="B18:B19"/>
    <mergeCell ref="A22:A25"/>
    <mergeCell ref="B24:B25"/>
    <mergeCell ref="A38:B38"/>
    <mergeCell ref="A26:A29"/>
    <mergeCell ref="A30:A31"/>
    <mergeCell ref="A32:A34"/>
    <mergeCell ref="C32:C34"/>
    <mergeCell ref="A35:A37"/>
  </mergeCells>
  <pageMargins left="0.25" right="0.25" top="0.75" bottom="0.75" header="0.3" footer="0.3"/>
  <pageSetup paperSize="9" orientation="landscape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tabSelected="1" workbookViewId="0">
      <selection activeCell="N10" sqref="N10"/>
    </sheetView>
  </sheetViews>
  <sheetFormatPr baseColWidth="10" defaultRowHeight="14.5" x14ac:dyDescent="0.35"/>
  <sheetData>
    <row r="2" spans="1:6" x14ac:dyDescent="0.35">
      <c r="A2" s="76"/>
      <c r="C2" s="75"/>
    </row>
    <row r="3" spans="1:6" x14ac:dyDescent="0.35">
      <c r="A3" s="76"/>
      <c r="C3" s="75"/>
    </row>
    <row r="4" spans="1:6" x14ac:dyDescent="0.35">
      <c r="A4" s="76"/>
      <c r="C4" s="75"/>
    </row>
    <row r="5" spans="1:6" x14ac:dyDescent="0.35">
      <c r="A5" s="76"/>
      <c r="C5" s="75"/>
    </row>
    <row r="6" spans="1:6" x14ac:dyDescent="0.35">
      <c r="A6" s="76"/>
      <c r="C6" s="75"/>
    </row>
    <row r="7" spans="1:6" ht="31" x14ac:dyDescent="0.35">
      <c r="A7" s="76"/>
      <c r="C7" s="84"/>
    </row>
    <row r="8" spans="1:6" ht="36" customHeight="1" x14ac:dyDescent="0.5">
      <c r="A8" s="76"/>
      <c r="C8" s="75"/>
      <c r="F8" s="32" t="s">
        <v>0</v>
      </c>
    </row>
    <row r="9" spans="1:6" ht="21" x14ac:dyDescent="0.35">
      <c r="A9" s="76"/>
      <c r="B9" s="1" t="s">
        <v>206</v>
      </c>
      <c r="C9" s="75"/>
    </row>
    <row r="15" spans="1:6" ht="18.5" x14ac:dyDescent="0.35">
      <c r="A15" s="86" t="s">
        <v>148</v>
      </c>
    </row>
  </sheetData>
  <pageMargins left="0.25" right="0.25" top="0.75" bottom="0.75" header="0.3" footer="0.3"/>
  <pageSetup paperSize="9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OS 1,1 (Art 12,14,17,22,23)</vt:lpstr>
      <vt:lpstr>OS 1,2 ( ART 18 )</vt:lpstr>
      <vt:lpstr>OS 1.5 (Art 24 )</vt:lpstr>
      <vt:lpstr> OS 1,6 (Art 25 )</vt:lpstr>
      <vt:lpstr>OS 2,1 (Art 27,26) projet i</vt:lpstr>
      <vt:lpstr>OS 2.1 (Art 26,27 ) collectif</vt:lpstr>
      <vt:lpstr>OS 2, 2 ( art 26, 28)</vt:lpstr>
      <vt:lpstr>OS 3,1 (art 29,30 DLAL)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DOPPIA Brigitte</dc:creator>
  <cp:lastModifiedBy>HIERSO Nathalie</cp:lastModifiedBy>
  <cp:lastPrinted>2022-06-28T15:57:56Z</cp:lastPrinted>
  <dcterms:created xsi:type="dcterms:W3CDTF">2022-03-28T12:11:59Z</dcterms:created>
  <dcterms:modified xsi:type="dcterms:W3CDTF">2025-01-08T16:02:49Z</dcterms:modified>
</cp:coreProperties>
</file>