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Fichier-hctm2.ctmatinik.mq\partages\DFE\PAA\DOCUMENTS EN COURS D'INSTRUCTION\KETTY GERARD\LISTES BENEFICIAIRES\2020\"/>
    </mc:Choice>
  </mc:AlternateContent>
  <bookViews>
    <workbookView xWindow="0" yWindow="0" windowWidth="20490" windowHeight="7065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7" i="1" l="1"/>
  <c r="D807" i="1"/>
  <c r="I807" i="1" s="1"/>
  <c r="I806" i="1"/>
  <c r="E806" i="1"/>
  <c r="D806" i="1"/>
  <c r="E805" i="1"/>
  <c r="D805" i="1"/>
  <c r="I805" i="1" s="1"/>
  <c r="E804" i="1"/>
  <c r="D804" i="1"/>
  <c r="I804" i="1" s="1"/>
  <c r="E803" i="1"/>
  <c r="D803" i="1"/>
  <c r="I803" i="1" s="1"/>
  <c r="I802" i="1"/>
  <c r="E802" i="1"/>
  <c r="D802" i="1"/>
  <c r="E801" i="1"/>
  <c r="D801" i="1"/>
  <c r="I801" i="1" s="1"/>
  <c r="E800" i="1"/>
  <c r="D800" i="1"/>
  <c r="I800" i="1" s="1"/>
  <c r="E799" i="1"/>
  <c r="D799" i="1"/>
  <c r="I799" i="1" s="1"/>
  <c r="I798" i="1"/>
  <c r="E798" i="1"/>
  <c r="D798" i="1"/>
  <c r="E797" i="1"/>
  <c r="D797" i="1"/>
  <c r="I797" i="1" s="1"/>
  <c r="E796" i="1"/>
  <c r="D796" i="1"/>
  <c r="I796" i="1" s="1"/>
  <c r="E795" i="1"/>
  <c r="D795" i="1"/>
  <c r="I795" i="1" s="1"/>
  <c r="I794" i="1"/>
  <c r="E794" i="1"/>
  <c r="D794" i="1"/>
  <c r="E793" i="1"/>
  <c r="D793" i="1"/>
  <c r="I793" i="1" s="1"/>
  <c r="E792" i="1"/>
  <c r="D792" i="1"/>
  <c r="I792" i="1" s="1"/>
  <c r="E791" i="1"/>
  <c r="D791" i="1"/>
  <c r="I791" i="1" s="1"/>
  <c r="I790" i="1"/>
  <c r="E790" i="1"/>
  <c r="D790" i="1"/>
  <c r="E789" i="1"/>
  <c r="D789" i="1"/>
  <c r="I789" i="1" s="1"/>
  <c r="E788" i="1"/>
  <c r="D788" i="1"/>
  <c r="I788" i="1" s="1"/>
  <c r="E787" i="1"/>
  <c r="D787" i="1"/>
  <c r="I787" i="1" s="1"/>
  <c r="I786" i="1"/>
  <c r="E786" i="1"/>
  <c r="D786" i="1"/>
  <c r="E785" i="1"/>
  <c r="D785" i="1"/>
  <c r="I785" i="1" s="1"/>
  <c r="E784" i="1"/>
  <c r="D784" i="1"/>
  <c r="I784" i="1" s="1"/>
  <c r="E783" i="1"/>
  <c r="D783" i="1"/>
  <c r="I783" i="1" s="1"/>
  <c r="I782" i="1"/>
  <c r="E782" i="1"/>
  <c r="D782" i="1"/>
  <c r="E781" i="1"/>
  <c r="D781" i="1"/>
  <c r="I781" i="1" s="1"/>
  <c r="E780" i="1"/>
  <c r="D780" i="1"/>
  <c r="E779" i="1"/>
  <c r="D779" i="1"/>
  <c r="E778" i="1"/>
  <c r="D778" i="1"/>
  <c r="E777" i="1"/>
  <c r="D777" i="1"/>
  <c r="E776" i="1"/>
  <c r="D776" i="1"/>
  <c r="E775" i="1"/>
  <c r="D775" i="1"/>
  <c r="E774" i="1"/>
  <c r="D774" i="1"/>
  <c r="E773" i="1"/>
  <c r="D773" i="1"/>
  <c r="E772" i="1"/>
  <c r="D772" i="1"/>
  <c r="I772" i="1" s="1"/>
  <c r="E771" i="1"/>
  <c r="D771" i="1"/>
  <c r="I771" i="1" s="1"/>
  <c r="I770" i="1"/>
  <c r="E770" i="1"/>
  <c r="D770" i="1"/>
  <c r="I769" i="1"/>
  <c r="E769" i="1"/>
  <c r="D769" i="1"/>
  <c r="E768" i="1"/>
  <c r="D768" i="1"/>
  <c r="I768" i="1" s="1"/>
  <c r="E767" i="1"/>
  <c r="D767" i="1"/>
  <c r="I767" i="1" s="1"/>
  <c r="I766" i="1"/>
  <c r="E766" i="1"/>
  <c r="D766" i="1"/>
  <c r="I765" i="1"/>
  <c r="E765" i="1"/>
  <c r="D765" i="1"/>
  <c r="E764" i="1"/>
  <c r="D764" i="1"/>
  <c r="I764" i="1" s="1"/>
  <c r="E763" i="1"/>
  <c r="D763" i="1"/>
  <c r="I763" i="1" s="1"/>
  <c r="I762" i="1"/>
  <c r="E762" i="1"/>
  <c r="D762" i="1"/>
  <c r="I761" i="1"/>
  <c r="E761" i="1"/>
  <c r="D761" i="1"/>
  <c r="E760" i="1"/>
  <c r="D760" i="1"/>
  <c r="I760" i="1" s="1"/>
  <c r="E759" i="1"/>
  <c r="D759" i="1"/>
  <c r="I759" i="1" s="1"/>
  <c r="I758" i="1"/>
  <c r="E758" i="1"/>
  <c r="D758" i="1"/>
  <c r="I757" i="1"/>
  <c r="E757" i="1"/>
  <c r="D757" i="1"/>
  <c r="E756" i="1"/>
  <c r="D756" i="1"/>
  <c r="I756" i="1" s="1"/>
  <c r="E755" i="1"/>
  <c r="D755" i="1"/>
  <c r="I755" i="1" s="1"/>
  <c r="I754" i="1"/>
  <c r="E754" i="1"/>
  <c r="D754" i="1"/>
  <c r="I753" i="1"/>
  <c r="E753" i="1"/>
  <c r="D753" i="1"/>
  <c r="E752" i="1"/>
  <c r="D752" i="1"/>
  <c r="I752" i="1" s="1"/>
  <c r="E751" i="1"/>
  <c r="D751" i="1"/>
  <c r="I751" i="1" s="1"/>
  <c r="I750" i="1"/>
  <c r="E750" i="1"/>
  <c r="D750" i="1"/>
  <c r="I749" i="1"/>
  <c r="E749" i="1"/>
  <c r="D749" i="1"/>
  <c r="E748" i="1"/>
  <c r="D748" i="1"/>
  <c r="I748" i="1" s="1"/>
  <c r="E747" i="1"/>
  <c r="D747" i="1"/>
  <c r="I747" i="1" s="1"/>
  <c r="I746" i="1"/>
  <c r="E746" i="1"/>
  <c r="D746" i="1"/>
  <c r="I745" i="1"/>
  <c r="E745" i="1"/>
  <c r="D745" i="1"/>
  <c r="E744" i="1"/>
  <c r="D744" i="1"/>
  <c r="I744" i="1" s="1"/>
  <c r="E743" i="1"/>
  <c r="D743" i="1"/>
  <c r="I743" i="1" s="1"/>
  <c r="I742" i="1"/>
  <c r="E742" i="1"/>
  <c r="D742" i="1"/>
  <c r="I741" i="1"/>
  <c r="E741" i="1"/>
  <c r="D741" i="1"/>
  <c r="E740" i="1"/>
  <c r="D740" i="1"/>
  <c r="I740" i="1" s="1"/>
  <c r="E739" i="1"/>
  <c r="D739" i="1"/>
  <c r="I739" i="1" s="1"/>
  <c r="I738" i="1"/>
  <c r="E738" i="1"/>
  <c r="D738" i="1"/>
  <c r="I737" i="1"/>
  <c r="E737" i="1"/>
  <c r="D737" i="1"/>
  <c r="E736" i="1"/>
  <c r="D736" i="1"/>
  <c r="I736" i="1" s="1"/>
  <c r="E735" i="1"/>
  <c r="D735" i="1"/>
  <c r="I735" i="1" s="1"/>
  <c r="I734" i="1"/>
  <c r="E734" i="1"/>
  <c r="D734" i="1"/>
  <c r="I733" i="1"/>
  <c r="E733" i="1"/>
  <c r="D733" i="1"/>
  <c r="E732" i="1"/>
  <c r="D732" i="1"/>
  <c r="I732" i="1" s="1"/>
  <c r="E731" i="1"/>
  <c r="D731" i="1"/>
  <c r="I731" i="1" s="1"/>
  <c r="I730" i="1"/>
  <c r="E730" i="1"/>
  <c r="D730" i="1"/>
  <c r="I729" i="1"/>
  <c r="E729" i="1"/>
  <c r="D729" i="1"/>
  <c r="E728" i="1"/>
  <c r="D728" i="1"/>
  <c r="I728" i="1" s="1"/>
  <c r="E727" i="1"/>
  <c r="D727" i="1"/>
  <c r="I727" i="1" s="1"/>
  <c r="I726" i="1"/>
  <c r="E726" i="1"/>
  <c r="D726" i="1"/>
  <c r="I725" i="1"/>
  <c r="E725" i="1"/>
  <c r="D725" i="1"/>
  <c r="E724" i="1"/>
  <c r="D724" i="1"/>
  <c r="I724" i="1" s="1"/>
  <c r="E723" i="1"/>
  <c r="D723" i="1"/>
  <c r="I723" i="1" s="1"/>
  <c r="I722" i="1"/>
  <c r="E722" i="1"/>
  <c r="D722" i="1"/>
  <c r="I721" i="1"/>
  <c r="E721" i="1"/>
  <c r="D721" i="1"/>
  <c r="E720" i="1"/>
  <c r="D720" i="1"/>
  <c r="I720" i="1" s="1"/>
  <c r="E719" i="1"/>
  <c r="D719" i="1"/>
  <c r="I719" i="1" s="1"/>
  <c r="I718" i="1"/>
  <c r="E718" i="1"/>
  <c r="D718" i="1"/>
  <c r="I717" i="1"/>
  <c r="E717" i="1"/>
  <c r="D717" i="1"/>
  <c r="E716" i="1"/>
  <c r="D716" i="1"/>
  <c r="I716" i="1" s="1"/>
  <c r="E715" i="1"/>
  <c r="D715" i="1"/>
  <c r="I715" i="1" s="1"/>
  <c r="I714" i="1"/>
  <c r="E714" i="1"/>
  <c r="D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D699" i="1"/>
  <c r="I699" i="1" s="1"/>
  <c r="E698" i="1"/>
  <c r="E697" i="1"/>
  <c r="E696" i="1"/>
  <c r="E695" i="1"/>
  <c r="E694" i="1"/>
  <c r="E693" i="1"/>
  <c r="E692" i="1"/>
  <c r="E691" i="1"/>
  <c r="E690" i="1"/>
  <c r="E689" i="1"/>
  <c r="E688" i="1"/>
  <c r="E687" i="1"/>
  <c r="D687" i="1"/>
  <c r="I687" i="1" s="1"/>
  <c r="E686" i="1"/>
  <c r="D686" i="1"/>
  <c r="I686" i="1" s="1"/>
  <c r="E685" i="1"/>
  <c r="D685" i="1"/>
  <c r="I685" i="1" s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D659" i="1"/>
  <c r="I659" i="1" s="1"/>
  <c r="E658" i="1"/>
  <c r="E657" i="1"/>
  <c r="E656" i="1"/>
  <c r="D656" i="1"/>
  <c r="I656" i="1" s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D642" i="1"/>
  <c r="I642" i="1" s="1"/>
  <c r="E641" i="1"/>
  <c r="E640" i="1"/>
  <c r="E639" i="1"/>
  <c r="D639" i="1"/>
  <c r="I639" i="1" s="1"/>
  <c r="E638" i="1"/>
  <c r="E637" i="1"/>
  <c r="D637" i="1"/>
  <c r="I637" i="1" s="1"/>
  <c r="E636" i="1"/>
  <c r="D636" i="1"/>
  <c r="I636" i="1" s="1"/>
  <c r="E635" i="1"/>
  <c r="D635" i="1"/>
  <c r="I635" i="1" s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D600" i="1"/>
  <c r="I600" i="1" s="1"/>
  <c r="E599" i="1"/>
  <c r="E598" i="1"/>
  <c r="E597" i="1"/>
  <c r="I596" i="1"/>
  <c r="E596" i="1"/>
  <c r="D596" i="1"/>
  <c r="E595" i="1"/>
  <c r="D595" i="1"/>
  <c r="I595" i="1" s="1"/>
  <c r="E594" i="1"/>
  <c r="D594" i="1"/>
  <c r="I594" i="1" s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D579" i="1"/>
  <c r="I579" i="1" s="1"/>
  <c r="E578" i="1"/>
  <c r="D578" i="1"/>
  <c r="I578" i="1" s="1"/>
  <c r="E577" i="1"/>
  <c r="D577" i="1"/>
  <c r="I577" i="1" s="1"/>
  <c r="E576" i="1"/>
  <c r="E575" i="1"/>
  <c r="E574" i="1"/>
  <c r="E573" i="1"/>
  <c r="E572" i="1"/>
  <c r="E571" i="1"/>
  <c r="E570" i="1"/>
  <c r="E569" i="1"/>
  <c r="I568" i="1"/>
  <c r="E568" i="1"/>
  <c r="D568" i="1"/>
  <c r="E567" i="1"/>
  <c r="E566" i="1"/>
  <c r="E565" i="1"/>
  <c r="D565" i="1"/>
  <c r="I565" i="1" s="1"/>
  <c r="E564" i="1"/>
  <c r="E563" i="1"/>
  <c r="E562" i="1"/>
  <c r="E561" i="1"/>
  <c r="E560" i="1"/>
  <c r="E559" i="1"/>
  <c r="E558" i="1"/>
  <c r="E557" i="1"/>
  <c r="D557" i="1"/>
  <c r="I557" i="1" s="1"/>
  <c r="E556" i="1"/>
  <c r="E555" i="1"/>
  <c r="D555" i="1"/>
  <c r="I555" i="1" s="1"/>
  <c r="E554" i="1"/>
  <c r="E553" i="1"/>
  <c r="E552" i="1"/>
  <c r="E551" i="1"/>
  <c r="E550" i="1"/>
  <c r="E549" i="1"/>
  <c r="D549" i="1"/>
  <c r="I549" i="1" s="1"/>
  <c r="E548" i="1"/>
  <c r="D548" i="1"/>
  <c r="I548" i="1" s="1"/>
  <c r="E547" i="1"/>
  <c r="E546" i="1"/>
  <c r="E545" i="1"/>
  <c r="I544" i="1"/>
  <c r="E544" i="1"/>
  <c r="D544" i="1"/>
  <c r="E543" i="1"/>
  <c r="E542" i="1"/>
  <c r="E541" i="1"/>
  <c r="E540" i="1"/>
  <c r="E539" i="1"/>
  <c r="I538" i="1"/>
  <c r="E538" i="1"/>
  <c r="D538" i="1"/>
  <c r="E537" i="1"/>
  <c r="E536" i="1"/>
  <c r="E535" i="1"/>
  <c r="E534" i="1"/>
  <c r="E533" i="1"/>
  <c r="E532" i="1"/>
  <c r="E531" i="1"/>
  <c r="E530" i="1"/>
  <c r="D530" i="1"/>
  <c r="I530" i="1" s="1"/>
  <c r="E529" i="1"/>
  <c r="E528" i="1"/>
  <c r="D528" i="1"/>
  <c r="I528" i="1" s="1"/>
  <c r="E527" i="1"/>
  <c r="E526" i="1"/>
  <c r="E525" i="1"/>
  <c r="E524" i="1"/>
  <c r="E523" i="1"/>
  <c r="E522" i="1"/>
  <c r="E521" i="1"/>
  <c r="I520" i="1"/>
  <c r="E520" i="1"/>
  <c r="D520" i="1"/>
  <c r="E519" i="1"/>
  <c r="I518" i="1"/>
  <c r="E518" i="1"/>
  <c r="D518" i="1"/>
  <c r="E517" i="1"/>
  <c r="E516" i="1"/>
  <c r="E515" i="1"/>
  <c r="D515" i="1"/>
  <c r="I515" i="1" s="1"/>
  <c r="E514" i="1"/>
  <c r="E513" i="1"/>
  <c r="D513" i="1"/>
  <c r="I513" i="1" s="1"/>
  <c r="E512" i="1"/>
  <c r="E511" i="1"/>
  <c r="E510" i="1"/>
  <c r="E509" i="1"/>
  <c r="D509" i="1"/>
  <c r="I509" i="1" s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D487" i="1"/>
  <c r="I487" i="1" s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D30" i="1"/>
  <c r="I30" i="1" s="1"/>
  <c r="E29" i="1"/>
  <c r="D29" i="1"/>
  <c r="I29" i="1" s="1"/>
  <c r="E28" i="1"/>
  <c r="E27" i="1"/>
  <c r="E26" i="1"/>
  <c r="E25" i="1"/>
  <c r="E24" i="1"/>
  <c r="E23" i="1"/>
  <c r="E22" i="1"/>
  <c r="E21" i="1"/>
  <c r="E20" i="1"/>
  <c r="E19" i="1"/>
  <c r="E18" i="1"/>
  <c r="E17" i="1"/>
  <c r="D17" i="1"/>
  <c r="I17" i="1" s="1"/>
</calcChain>
</file>

<file path=xl/sharedStrings.xml><?xml version="1.0" encoding="utf-8"?>
<sst xmlns="http://schemas.openxmlformats.org/spreadsheetml/2006/main" count="2382" uniqueCount="440">
  <si>
    <t>LISTE DES BENEFICIAIRES FEADER</t>
  </si>
  <si>
    <t>Nom du bénéficiaire</t>
  </si>
  <si>
    <t>Code postal du bénéficiaire</t>
  </si>
  <si>
    <t>Ville du projet</t>
  </si>
  <si>
    <t>Montant éligible</t>
  </si>
  <si>
    <t xml:space="preserve">FEADER </t>
  </si>
  <si>
    <t>Code mesure</t>
  </si>
  <si>
    <t>Libellé dispositif</t>
  </si>
  <si>
    <t>% aides publiques                     (hors MO)</t>
  </si>
  <si>
    <t>CTM</t>
  </si>
  <si>
    <t>Etat</t>
  </si>
  <si>
    <t xml:space="preserve">Autres publics </t>
  </si>
  <si>
    <t xml:space="preserve">Privé/MO        </t>
  </si>
  <si>
    <t>MAEC 2017 : liste de 9 agriculteurs concernés</t>
  </si>
  <si>
    <t>Agro-environnement -climat</t>
  </si>
  <si>
    <t xml:space="preserve">MAEC 2015 - Liste des 10 agriculteurs concernés </t>
  </si>
  <si>
    <t>10 et 11</t>
  </si>
  <si>
    <t>M10 M11 Agroenvironnement - Climat / Agriculture biologique</t>
  </si>
  <si>
    <t xml:space="preserve">AGRICULTURE BIOLOGIQUE 2016 à 2018 : Liste de 15 agriculteurs concernés </t>
  </si>
  <si>
    <t>M10 M11 Agroenvironnement - Climat</t>
  </si>
  <si>
    <t>MAEC 2016 (liste des 23 agriculteurs bénéficiaires)</t>
  </si>
  <si>
    <t>MAEC</t>
  </si>
  <si>
    <t xml:space="preserve">MAEC 2015 - Liste des 73 agriculteurs concernés </t>
  </si>
  <si>
    <t xml:space="preserve">M10  Agroenvironnement - Climat </t>
  </si>
  <si>
    <t>MAEC 2016 à 2018 : Liste de 238 agriculteurs concernés</t>
  </si>
  <si>
    <t>CENTRE TECHNIQUE DE LA CANNE A SUCRE - CTCS</t>
  </si>
  <si>
    <t>1.2</t>
  </si>
  <si>
    <t>Information et diffusion de connaissances scientifiques et de pratiques novatrices</t>
  </si>
  <si>
    <t xml:space="preserve">Champbre départementale d'agriculture Martinique </t>
  </si>
  <si>
    <t>1.3.1</t>
  </si>
  <si>
    <t>1.3.1 Echnages et visites d'exploitations agricoles forestières</t>
  </si>
  <si>
    <t xml:space="preserve">FREDON </t>
  </si>
  <si>
    <t>1.2.1</t>
  </si>
  <si>
    <t>1.2.1 Information et diffusion de connaissances scientifiques et de pratiques novatrices</t>
  </si>
  <si>
    <t>CHAMBRE DEPARTEMENTALE D'AGRICULTURE MARTINIQUE</t>
  </si>
  <si>
    <t xml:space="preserve">Société Coopérative des producteurs d'ananas de la Martinique </t>
  </si>
  <si>
    <t>CHAMBRE DEPARTEMENTALE D'AGRICULTURE DE LA MARTINQUE</t>
  </si>
  <si>
    <t>AAP 2.1.1</t>
  </si>
  <si>
    <t>Conseil et encadrement technique</t>
  </si>
  <si>
    <t>UNION DES PRODUCTEURS DE BANANE DE LA MARTINIQUE BANAMART</t>
  </si>
  <si>
    <t>EARL HERBORISTERIE CREOLE</t>
  </si>
  <si>
    <t>3.1.1</t>
  </si>
  <si>
    <t>3.1.1 Aide à la participation à des démarches de qualité</t>
  </si>
  <si>
    <t>EARL DOMAINES THIEUBERT</t>
  </si>
  <si>
    <t>PP</t>
  </si>
  <si>
    <t>SYNDICAT DE DE DEFENSE AOC RHUM AGRICOLE DE MARTINIQUE (SDAORAM)</t>
  </si>
  <si>
    <t>3.2.1</t>
  </si>
  <si>
    <t>3.2.1 Promotion des produits faisant l'objet d'un régime de qualité alimentaire</t>
  </si>
  <si>
    <t>SYNDICAT DE DEFENSE AOC RHUM AGRICOLE (SDAORAM)</t>
  </si>
  <si>
    <t>Syndicat de Défense AOC Rhum Agricole de Martinique (SDAORAM)</t>
  </si>
  <si>
    <t>SAS Cafeiere</t>
  </si>
  <si>
    <t>4.1.1</t>
  </si>
  <si>
    <t>4.1.1 : Modernisation des exploitations agricoles</t>
  </si>
  <si>
    <t>SARL Rivière Lézarde</t>
  </si>
  <si>
    <t>Sarl Habitation Bochet</t>
  </si>
  <si>
    <t>Sarl Exploitation Agricole Petit Morne</t>
  </si>
  <si>
    <t>Sarl Habitation Trianon</t>
  </si>
  <si>
    <t>SA Le Lareinty</t>
  </si>
  <si>
    <t>SAS Société Martiniquaise des Plantations Saint-James</t>
  </si>
  <si>
    <t>SARL Plantation Saint-Etienne</t>
  </si>
  <si>
    <t>SAS Distillerie Agricole STE-LUCE</t>
  </si>
  <si>
    <t>SA Exploitation Agricole Montagne Pelée</t>
  </si>
  <si>
    <t>SA Exploitation Agricole Basse-Pointe</t>
  </si>
  <si>
    <t>SAS HERITIERS CRASSOUS DE MEDEUIL</t>
  </si>
  <si>
    <t>Rhums Martiniquais Saint-James (RMSJ)</t>
  </si>
  <si>
    <t>Exploitation Agricole du Galion (EPG)</t>
  </si>
  <si>
    <t>Exploitation Plaine du Galion (EPG)</t>
  </si>
  <si>
    <t>EARL LOMBE</t>
  </si>
  <si>
    <t>TARAUD Georges</t>
  </si>
  <si>
    <t>SARL RIVIERE LEZARDE</t>
  </si>
  <si>
    <t>EARL K'NES KREOL</t>
  </si>
  <si>
    <t>SARL PLANTATION SAINT ETIENNE</t>
  </si>
  <si>
    <t>6.1.1</t>
  </si>
  <si>
    <t>6.1.1 - Dotation Jeune Agriculteur - Aide au démarrage d'entreprise pour les jeunes agriculteurs</t>
  </si>
  <si>
    <t>SARL Exploitation Agricole Sud Est</t>
  </si>
  <si>
    <t>SARL HABITATION DUHAUMONT</t>
  </si>
  <si>
    <t>DISTILLERIE LA FAVORITE</t>
  </si>
  <si>
    <t xml:space="preserve">SAS CANASUC </t>
  </si>
  <si>
    <t>SARL HORTI-FRUITS</t>
  </si>
  <si>
    <t>SAS HABITATION PECOUL</t>
  </si>
  <si>
    <t>SARL HABITATION PECOUL</t>
  </si>
  <si>
    <t>SAS BAMARYL</t>
  </si>
  <si>
    <t>SARL Exploitation de bananes du Malgre Tout</t>
  </si>
  <si>
    <t>ANTILLES VITRO PLANTS</t>
  </si>
  <si>
    <t>SARL EXPLOITATION AGRICOLE DU SUD EST</t>
  </si>
  <si>
    <t>GFA CHANCEL</t>
  </si>
  <si>
    <t>SARL CHAMPIMAR</t>
  </si>
  <si>
    <t>SARL PLANTATION SAINT-ETIENNE</t>
  </si>
  <si>
    <t>SARL Pirogue</t>
  </si>
  <si>
    <t>SARL HABITATION ASSIER</t>
  </si>
  <si>
    <t>SARL SOUDON</t>
  </si>
  <si>
    <t>SARL HABITATION GRAND SUD</t>
  </si>
  <si>
    <t>SARL HABITATION TRIANON</t>
  </si>
  <si>
    <t>SARL Habitation Trianon</t>
  </si>
  <si>
    <t>SARL Citéfi</t>
  </si>
  <si>
    <t>EURL CARA</t>
  </si>
  <si>
    <t>SARL CHOISY</t>
  </si>
  <si>
    <t>SARL SOCOBAN</t>
  </si>
  <si>
    <t>SARL PARNASSE</t>
  </si>
  <si>
    <t>SARL SOMOBAN</t>
  </si>
  <si>
    <t>SARL CHENEAUX</t>
  </si>
  <si>
    <t>EARL Milellerie MANIBA</t>
  </si>
  <si>
    <t>SARL PERPIGNA</t>
  </si>
  <si>
    <t>SARL BEAUREGARD</t>
  </si>
  <si>
    <t>SAS DISTILLERIES AGRICOLES DE SAINTE-LUCE</t>
  </si>
  <si>
    <t>EARL FIJO</t>
  </si>
  <si>
    <t>EARL AGROLOGIK</t>
  </si>
  <si>
    <t>SARL DOMAGRO</t>
  </si>
  <si>
    <t>CRIQUET Jean Nestor</t>
  </si>
  <si>
    <t>GFA  JO &amp; CO</t>
  </si>
  <si>
    <t>EARL Habitation Gondeau</t>
  </si>
  <si>
    <t>SARL EXPLOITATION AGRICOLE DU MONTVERT</t>
  </si>
  <si>
    <t>EARL Domaines THIEUBERT</t>
  </si>
  <si>
    <t>SARL HABITATION BOCHET</t>
  </si>
  <si>
    <t>SARL Exploitation Elevage du Gallion (EEG)</t>
  </si>
  <si>
    <t>SARL Exploitation Elevage du Galion</t>
  </si>
  <si>
    <t>SARL AGRI CANNE</t>
  </si>
  <si>
    <t>SARL LITTLE</t>
  </si>
  <si>
    <t>SARL EXPLOITATION PLAINE DU GALION</t>
  </si>
  <si>
    <t>SARL EXPLOITATION PLAINE DU GALION (EPG)</t>
  </si>
  <si>
    <t>EARL DESIRADE</t>
  </si>
  <si>
    <t>MONT EOLE EARL</t>
  </si>
  <si>
    <t>Auguste CILPA</t>
  </si>
  <si>
    <t>SARL Exploitation Petit Morne</t>
  </si>
  <si>
    <t>EURL SIBAN</t>
  </si>
  <si>
    <t>SARL Exploitation Banane du Galion</t>
  </si>
  <si>
    <t xml:space="preserve">SARL EXPLOITATION BANANE DU GALION </t>
  </si>
  <si>
    <t xml:space="preserve">SARL EXPLOITATION BANANE DU MALGRE TOUT </t>
  </si>
  <si>
    <t>SARL EDEN</t>
  </si>
  <si>
    <t>SARL RESSOURCE</t>
  </si>
  <si>
    <t>SAS CAFEIERE</t>
  </si>
  <si>
    <t>SARL RECCOURCE</t>
  </si>
  <si>
    <t>SARL HABITATION LA RICHARD</t>
  </si>
  <si>
    <t>SAS DISTILLERIE AGRICOLES DE SAINT-LUCE</t>
  </si>
  <si>
    <t>BELLONIE BOURDILLON ET SECCESSEURS</t>
  </si>
  <si>
    <t>SA EXPLOITATION AGRICOLE DE LA MONTAGNE PELEE</t>
  </si>
  <si>
    <t>SA EXPLOITATION AGRICOLE BASSE POINTE (EAPB)</t>
  </si>
  <si>
    <t>SAS CAFAEIERE</t>
  </si>
  <si>
    <t>SARL UNION</t>
  </si>
  <si>
    <t>SARL Habitation Assier</t>
  </si>
  <si>
    <t>SARL ELEVAGE POINTE ROYALE</t>
  </si>
  <si>
    <t>SARL les Cannes de Petit Pré</t>
  </si>
  <si>
    <t>SCEA VICTOIRE</t>
  </si>
  <si>
    <t>SARL SOCIETE NOUVELLE DES PLANTATIONS CONCORDE</t>
  </si>
  <si>
    <t>EARL FERME AURORE</t>
  </si>
  <si>
    <t>SARL BAMARYL</t>
  </si>
  <si>
    <t>SARL PAQUEMAR</t>
  </si>
  <si>
    <t>EARLHABITATION GONDEAU</t>
  </si>
  <si>
    <t>SARL Union</t>
  </si>
  <si>
    <t>OZIER Bruno</t>
  </si>
  <si>
    <t>SARL POTICHE</t>
  </si>
  <si>
    <t>SCEA ROMANA</t>
  </si>
  <si>
    <t>SARL Exploitation de banane du Gallion</t>
  </si>
  <si>
    <t>SARL Exploitation de banane du Malgre tout</t>
  </si>
  <si>
    <t>SARL EXPLOITATION BANANE DU GALION</t>
  </si>
  <si>
    <t>Société Martiniquaise de Canne à sucre (SMCS)</t>
  </si>
  <si>
    <t>DISTILLERIE AGRICOLE DE SAINTE LUCE</t>
  </si>
  <si>
    <t>EARL Domaines Thieubert</t>
  </si>
  <si>
    <t>EARL BELFORT</t>
  </si>
  <si>
    <t>SARL DISTILLERIE LA FAVORITE</t>
  </si>
  <si>
    <t>4.2.1 Accroissement de la valeur ajoutée des produits agricoles relevant de l'annexe 1 du traité</t>
  </si>
  <si>
    <t>EXPLOITATION AGRICOLE BASSE POINTE</t>
  </si>
  <si>
    <t>EXPLOITATION AGRICOLE MONTAGNE PELEE</t>
  </si>
  <si>
    <t>EABP</t>
  </si>
  <si>
    <t>SARL Habitation BOCHET (2)</t>
  </si>
  <si>
    <t>SARL TI-FONDS</t>
  </si>
  <si>
    <t>SARL LA FERME DU MORNE CAPOT</t>
  </si>
  <si>
    <t>Wiltord JANIVEL</t>
  </si>
  <si>
    <t>SARL EXPLOITATION PETIT MORNE</t>
  </si>
  <si>
    <t>EARL CCE JEANVILLE</t>
  </si>
  <si>
    <t>MARIE-CALIXTE Patrick</t>
  </si>
  <si>
    <t xml:space="preserve">SARL EXPLOITATION AGRICOLE DU SUD EST </t>
  </si>
  <si>
    <t>SAS HERTIERS CRASSOUS DE MEDEUIL</t>
  </si>
  <si>
    <t>SAS S.M.P.S.J Société martiniquaise des pantations SAINT-JAMES (EX SMCS)</t>
  </si>
  <si>
    <t>SMPSJ</t>
  </si>
  <si>
    <t>PARNASSE SARL</t>
  </si>
  <si>
    <t>SAS CANASUC</t>
  </si>
  <si>
    <t>4.1.1 : Modernisation des exploitations agricoles</t>
  </si>
  <si>
    <t>SARL HORTI FRUITS</t>
  </si>
  <si>
    <t>SAS MARTINIQUE AVICULTURE</t>
  </si>
  <si>
    <t>SARL LES CANNES DE PETIT PRE</t>
  </si>
  <si>
    <t>SARL CITEFI</t>
  </si>
  <si>
    <t>SARL MACOUBA</t>
  </si>
  <si>
    <t>VAYABOURY Nathalie</t>
  </si>
  <si>
    <t>Willy JEAN-BAPTISTE</t>
  </si>
  <si>
    <t>EARL LE DOMAINE DE LA BERGERIE</t>
  </si>
  <si>
    <t>SARL EXPLOITATION AGRI DU SUD EST</t>
  </si>
  <si>
    <t>SARL CIFETI</t>
  </si>
  <si>
    <t>SARL BAGATELLE</t>
  </si>
  <si>
    <t>BANAMART</t>
  </si>
  <si>
    <t>SARL HABITATION PETITE GRENADE</t>
  </si>
  <si>
    <t>SARL Exploitation Plaine du Galion</t>
  </si>
  <si>
    <t>SARL BEAUSEJOUR</t>
  </si>
  <si>
    <t>RHUMS MARTINIQUAIS SAINT-JAMES</t>
  </si>
  <si>
    <t>SNPC</t>
  </si>
  <si>
    <t>EARL GUSTO</t>
  </si>
  <si>
    <t>SARL AGRI CANNE (ex LE LAREINTY SA)</t>
  </si>
  <si>
    <t>SAS Bellonie et Bourdillon successeurs</t>
  </si>
  <si>
    <t>SARL LES JARDINIERS DU NORD</t>
  </si>
  <si>
    <t>SCEA CANT AGRI</t>
  </si>
  <si>
    <t>SAS LA VALLEE D'EDEN</t>
  </si>
  <si>
    <t>EARL SOPRODA</t>
  </si>
  <si>
    <t>EARL LES TRESORS DE MARTHE et DENIS (JA)</t>
  </si>
  <si>
    <t>EARL MARANATHA</t>
  </si>
  <si>
    <t>EARL GROSY AGRI FM</t>
  </si>
  <si>
    <t>EARL EXPLOITATION AGRICOLE RIVIERE LA MANCHE</t>
  </si>
  <si>
    <t>EAL CANIFRUITS (JA)</t>
  </si>
  <si>
    <t>SARL AJOUPLANT</t>
  </si>
  <si>
    <t>SCEA PROVIDENCE</t>
  </si>
  <si>
    <t>EARL  MANGATAL</t>
  </si>
  <si>
    <t>EARL LAUDEMAR</t>
  </si>
  <si>
    <t>EARL SEBASAGRI</t>
  </si>
  <si>
    <t>SA Exploitation Agricole Basse Pointe</t>
  </si>
  <si>
    <t>GROUPEMENT DE DEFENSE SANITAIRES DES APICULTEURS MARTINIQUAIS (GDSAM)</t>
  </si>
  <si>
    <t>EARL PELE</t>
  </si>
  <si>
    <t>SARL EXPLOITATION AGRICOLE DU MONT VERT</t>
  </si>
  <si>
    <t>EARL CHAMINE BANANIERE</t>
  </si>
  <si>
    <t>SARL Société Nouvelle des Plantations Concorde</t>
  </si>
  <si>
    <t>SARL EXPLOITATION DE BANANES DU MALGRE TOUT</t>
  </si>
  <si>
    <t>EARL PEPINIERE LE MONDE DES VEGETAUX</t>
  </si>
  <si>
    <t>AAP-4.1.1-n°1</t>
  </si>
  <si>
    <t>APPEL A PROJETn°1- 4.1.1 Modernisation des exploitations agricoles</t>
  </si>
  <si>
    <t>APPEL A PROJETn°1-4.1.1 Modernisation des exploitations agricoles</t>
  </si>
  <si>
    <t>SARL BEAUSEJOUR GESTION</t>
  </si>
  <si>
    <t>EARL MONT EOLE</t>
  </si>
  <si>
    <t>EARL LA DESIRADE</t>
  </si>
  <si>
    <t>SAS NOUVELLE CITE</t>
  </si>
  <si>
    <t>SARL LES MUSACEES DE GRAND CASE</t>
  </si>
  <si>
    <t>APPEL A PROJETn°1 4.1.1 Modernisation des exploitations agricoles</t>
  </si>
  <si>
    <t>EARL LA POULETTE</t>
  </si>
  <si>
    <t>APPEL A PROJETs n°1  4.1.1 Modernisation des exploitations agricoles</t>
  </si>
  <si>
    <t>EARL FAURIEN</t>
  </si>
  <si>
    <t xml:space="preserve">SARL PLANTATION LAJUS -ex SCEA PLANTATION  LAJUS </t>
  </si>
  <si>
    <t>EARL RANCH SAINTANNAIS</t>
  </si>
  <si>
    <t>SCEA MASSY BE</t>
  </si>
  <si>
    <t>EARL La ferme de Crève Cœur</t>
  </si>
  <si>
    <t>EARL  AN GRIYAV LA</t>
  </si>
  <si>
    <t>SARL  LA RICHARD</t>
  </si>
  <si>
    <t xml:space="preserve">SARL AGRI CANNE </t>
  </si>
  <si>
    <t>SARL Bagatelle</t>
  </si>
  <si>
    <t>AAP-4.1.1-n°2</t>
  </si>
  <si>
    <t>APPEL A PROJETS n°2- 4.1.1 Modernisation des exploitations agricoles</t>
  </si>
  <si>
    <t>SARL HABITATION DUPOTICHE</t>
  </si>
  <si>
    <t>Exploitation agricole de la Basse- Pointe</t>
  </si>
  <si>
    <t>Exploitation Agricole Montagne Pelée</t>
  </si>
  <si>
    <t>SARL HABITATION CAPOTE</t>
  </si>
  <si>
    <t>SARL HABITATION EYMA</t>
  </si>
  <si>
    <t>SARL Bananes du Malgré Tout</t>
  </si>
  <si>
    <t>SARL Exploitation de Bananes du Galion</t>
  </si>
  <si>
    <t>SARL SEA</t>
  </si>
  <si>
    <t>SARL TI FONDS</t>
  </si>
  <si>
    <t>SARL HABITATION GRADIS</t>
  </si>
  <si>
    <t>SARL JARDIN CLEMENT</t>
  </si>
  <si>
    <t>SARL HABITATION MOULIN L'ETANG</t>
  </si>
  <si>
    <t>SARL HABITATION LE VERGER</t>
  </si>
  <si>
    <t>SARL Exploitation Agricole Petit Morne</t>
  </si>
  <si>
    <t>SARL LA RICHARD</t>
  </si>
  <si>
    <t>SARL MIG-DO</t>
  </si>
  <si>
    <t>AAP 4.1.1 Modernisation des exploitations agricoles</t>
  </si>
  <si>
    <t>Modernisation des exploitations agricoles</t>
  </si>
  <si>
    <t xml:space="preserve">SCEA Ferme Pilote Eco Martinique </t>
  </si>
  <si>
    <t>EARL PONTALERY</t>
  </si>
  <si>
    <t>SARL AGRISUD'ESPERANCE</t>
  </si>
  <si>
    <t>GAEC LJP</t>
  </si>
  <si>
    <t>GROUPEMENT DE DEFENSE SANITAIRE MARTINIQUE</t>
  </si>
  <si>
    <t>EARL LES OLIVIERS</t>
  </si>
  <si>
    <t>EARL BIO PEYI NOU</t>
  </si>
  <si>
    <t>SCEA LE MASSISSI</t>
  </si>
  <si>
    <t>EARL LES VERGERS DE CALYPSO</t>
  </si>
  <si>
    <t>Installation d'un centre photovoltaïque sur l'habitation Pécoul</t>
  </si>
  <si>
    <t>AAP-4.1.1-n°3</t>
  </si>
  <si>
    <t>SARL LE JARDIN DE CHÂTEAU GAILLARD</t>
  </si>
  <si>
    <t>EARL SOCIETE D'EXPLOITATION AGRICOLE LA DESIRADE</t>
  </si>
  <si>
    <t>AAP-4.1.1-n°4</t>
  </si>
  <si>
    <t>SARL PLANTATION LAJUS</t>
  </si>
  <si>
    <t>EARL HABITATION RIVIERE MONSIEUR</t>
  </si>
  <si>
    <t>EARL BAN UNION SAINTE-MARIE</t>
  </si>
  <si>
    <t xml:space="preserve">SARL HABITATION JARDIN CLEMENT </t>
  </si>
  <si>
    <t>SAS DISTILLERIE AGRICOLES DE SAINTE LUCE (DASL)</t>
  </si>
  <si>
    <t>SA EXPLOITATION AGRICOLE DE LA MONTAGNE PELEE (E.A.M.P)</t>
  </si>
  <si>
    <t>SARL Exploitation Agricole du Montvert</t>
  </si>
  <si>
    <t xml:space="preserve">SARL DISTILLERIE LA FAVORITE </t>
  </si>
  <si>
    <t xml:space="preserve">SA USINE DU MARIN </t>
  </si>
  <si>
    <t>EURL CARA AGRICULTURE</t>
  </si>
  <si>
    <t>SAS Bellonie Bourdillon Successeurs (BBS)</t>
  </si>
  <si>
    <t>EARL LES JARDINS DE SALUBRE</t>
  </si>
  <si>
    <t>EARL SAINT-HELENE</t>
  </si>
  <si>
    <t>GIE SODO</t>
  </si>
  <si>
    <t>Exploitation EARL DPAC (Du Producteur au Consommateur)</t>
  </si>
  <si>
    <t>EARL CANIFRUITS</t>
  </si>
  <si>
    <t>SAS ALIM'GERMES</t>
  </si>
  <si>
    <t>SCEA DES HABITATIONS CARITAN ET FONDS MOUSTIQUES</t>
  </si>
  <si>
    <t>SARL REX</t>
  </si>
  <si>
    <t>4.2.1</t>
  </si>
  <si>
    <t>SAS DISTILLERIE DU SIMON</t>
  </si>
  <si>
    <t>SARL SOCIETE D'ABATTAGE DE GRANDE ROCHELLE (SAGR)</t>
  </si>
  <si>
    <t>CODEM</t>
  </si>
  <si>
    <t>SAS DENEL, CONFITURES ET JUS DE FRUITS TROPICAUX</t>
  </si>
  <si>
    <t>MANA MARCHE AGRICOLE DU NORD ATLANTIQUE</t>
  </si>
  <si>
    <t>SARL YODI</t>
  </si>
  <si>
    <t xml:space="preserve">Accroissement de la valeur ajoutée des produits agricoles relevant de l'annexe 1 du traité </t>
  </si>
  <si>
    <t>SAS DENEL</t>
  </si>
  <si>
    <t>Accroissement de la valeur ajoutée des produits agricoles relavant de l'annexe 1 du traité</t>
  </si>
  <si>
    <t>SARL SOCIETE D'ABATTAGE DE GRANDE ROCHELLE</t>
  </si>
  <si>
    <t>ASA PLANTEURS BASSE-POINTE MACOUBA</t>
  </si>
  <si>
    <t>4.3.1</t>
  </si>
  <si>
    <t>AAP 4.3.1  Hydraulique agricole collective</t>
  </si>
  <si>
    <t>ASA Planteurs BASSE-POINTE, MACOUBA</t>
  </si>
  <si>
    <t>ASSOCIATION DES EXPLOITANTS DU FRANCOIS (AEXAF)</t>
  </si>
  <si>
    <t>4.3.2</t>
  </si>
  <si>
    <t>Création et rénovation de voieries rurales et forestières et aménagements fonciers</t>
  </si>
  <si>
    <t>4.4.1</t>
  </si>
  <si>
    <t xml:space="preserve">4.4.1 Investissements non productifs agro-environnementaux </t>
  </si>
  <si>
    <t>6.1</t>
  </si>
  <si>
    <t>Dotation Jeune Agriculteur</t>
  </si>
  <si>
    <t>6.3.1</t>
  </si>
  <si>
    <t>6.3.1 Accompagnement du développement des petites exploitations</t>
  </si>
  <si>
    <t xml:space="preserve">Accompagnement au développement des petites exploitations </t>
  </si>
  <si>
    <t>EARL PETIT CITRON</t>
  </si>
  <si>
    <t>Accompagnement du développement des petites exploitations</t>
  </si>
  <si>
    <t>EARL LE MARAICHER</t>
  </si>
  <si>
    <t>EARL RIMED RAZIE MATINIK</t>
  </si>
  <si>
    <t xml:space="preserve">EARL BIO PEYI NOU </t>
  </si>
  <si>
    <t>SCEA LA FERME DES ETANGS</t>
  </si>
  <si>
    <t>6.4.1</t>
  </si>
  <si>
    <t>6.4.1 Aide pour la diversification des activités économiques vers des activités non agricoles</t>
  </si>
  <si>
    <t>EARL MIELLERIE MANIBA</t>
  </si>
  <si>
    <t>7.3.1</t>
  </si>
  <si>
    <t>7.3.1 Investissement dans les infrastructures de haut débit et l'accès à ces infrastructures</t>
  </si>
  <si>
    <t>OFFICE NATIONAL DES FORETS (ONF)</t>
  </si>
  <si>
    <t>7.5.1</t>
  </si>
  <si>
    <t xml:space="preserve">Promotion et développement des activités touristiques </t>
  </si>
  <si>
    <t>OFFICE NATIONAL DES FORETS</t>
  </si>
  <si>
    <t>Promotion et développement des activités touristiques</t>
  </si>
  <si>
    <t xml:space="preserve">7.5.1 Promotion et développement des activités touristiques </t>
  </si>
  <si>
    <t>CONSERVATOIRE DU LITTORAL</t>
  </si>
  <si>
    <t>7.6</t>
  </si>
  <si>
    <t>Conservation et mise en valeur du patrimoine naturel et culturel</t>
  </si>
  <si>
    <t>8.5.1</t>
  </si>
  <si>
    <t>Renforcement des fonctions environnementales et de la résilience ddes écosystèmes forestiers</t>
  </si>
  <si>
    <t>CREDIT MEUBLE SARL</t>
  </si>
  <si>
    <t>8.6.2</t>
  </si>
  <si>
    <t>8.6.2. Accroissement de la valeur ajoutée des produits sylvicoles</t>
  </si>
  <si>
    <t>8.6.1</t>
  </si>
  <si>
    <t>8.6.1 Amélioration de la valeur économique des forêts</t>
  </si>
  <si>
    <t>ONF</t>
  </si>
  <si>
    <t>Fédération régionales de Défense contre les Organismes Nuisibles  FREDON de la Martinique</t>
  </si>
  <si>
    <t>AAP 16.1.2</t>
  </si>
  <si>
    <t xml:space="preserve"> APP 16.1.2 Soutien aux projets des groupes opérationnels du PEI</t>
  </si>
  <si>
    <t>CENTRE TECHNIQUE DE LA CANNE ET DU SUCRE (CTCS)</t>
  </si>
  <si>
    <t>AAP 16.1 .2 Soutien aux projets des groupes opérationnels du PEI</t>
  </si>
  <si>
    <t>UGPBAN</t>
  </si>
  <si>
    <t>AAP 16.1.2 Soutien aux projets des groupes opérationnels du PEI</t>
  </si>
  <si>
    <t>SYNDICAT MIXTE DU PARC NATUREL DE LA MARTINIQUE</t>
  </si>
  <si>
    <t>AAP 16.2.1</t>
  </si>
  <si>
    <t>Soutien aux projets des groupes opérationnels du PEI</t>
  </si>
  <si>
    <t>SYNDICAT DES APICULTEURS MARTINIQUAIS</t>
  </si>
  <si>
    <t>POLE AGRORESSOURCES ET DE RECHERCHE DE LA MARTINIQUE (PARM)</t>
  </si>
  <si>
    <t>Société Coopérative Agricole Caprins Ovins de la Martinique - SCACOM</t>
  </si>
  <si>
    <t>16.1.1</t>
  </si>
  <si>
    <t>Mise en place des potentiels groupes opérationnels du PEI</t>
  </si>
  <si>
    <t>CHAMBRE DEPARTEMENTALE AGRICULTURE DE LA MARTINIQUE</t>
  </si>
  <si>
    <t>AAP 16.1</t>
  </si>
  <si>
    <t>AAP Mise en place des potentiels groupes opérationnels du PEI</t>
  </si>
  <si>
    <t>ASSOCIATION DES FERMIERS ET PRODUCTEURS BIOLOGIQUES DE LA MARTINIQUE - GROUPEMENT REGIONAL D'AGRICULTEURS BIOLOGIQUE (AFPBM GRAB)</t>
  </si>
  <si>
    <t>CTCS MARTINIQUE</t>
  </si>
  <si>
    <t xml:space="preserve"> APP 16.2.1 Soutien aux projets des groupes opérationnels du PEI</t>
  </si>
  <si>
    <t xml:space="preserve">CIRAD (Centre de Coopération Internationale en Recherche Agronomique pour le Développement)  </t>
  </si>
  <si>
    <t xml:space="preserve"> APP 16.2.1  Soutien aux projets pilotes et développement de nouveaux produits, pratiques, procédés et  techniques</t>
  </si>
  <si>
    <t>GROUPEMENT AGROALIMENTAIRE TROPICAL (GAT Industries)</t>
  </si>
  <si>
    <t>CAP NORD</t>
  </si>
  <si>
    <t>19.1</t>
  </si>
  <si>
    <t>19. Soutien au développement local LEADER
19.1 Soutien préparatoire</t>
  </si>
  <si>
    <t>CAESM</t>
  </si>
  <si>
    <t>CACEM</t>
  </si>
  <si>
    <t>SAS LES SAVEURS DU DOMAINE</t>
  </si>
  <si>
    <t>19.2</t>
  </si>
  <si>
    <t xml:space="preserve">Soutien au développement local LEADER </t>
  </si>
  <si>
    <t>BI CARIBBEAN SAS</t>
  </si>
  <si>
    <t>Soutien au développement local LEADER</t>
  </si>
  <si>
    <t>THE CUBE SARL</t>
  </si>
  <si>
    <t xml:space="preserve">LEADER - Soutien au développement local </t>
  </si>
  <si>
    <t>ASSOCIATION REGIONALE DE MARTINIQUE DES CENTRES D'ENTRAINEMENTAUX METHODES D'EDUCATION ACTIVE (CEMEA)</t>
  </si>
  <si>
    <t>CODEV LE COMPTOIR DES VAINDES</t>
  </si>
  <si>
    <t>Soutien au développement local LEADER -  Aide à l'investissement</t>
  </si>
  <si>
    <t>YSNAY EURL</t>
  </si>
  <si>
    <t xml:space="preserve">Soutien au développement LEADER </t>
  </si>
  <si>
    <t>CODEV SARL</t>
  </si>
  <si>
    <t>Soutien au développement LEADER -</t>
  </si>
  <si>
    <t>Soutien au développment local LEADER</t>
  </si>
  <si>
    <t>19+Soutien au développment local LEADER - Aide au démarrage</t>
  </si>
  <si>
    <t>DAAF</t>
  </si>
  <si>
    <t>20.1</t>
  </si>
  <si>
    <t>Mesure 20.1 Assistance Technique</t>
  </si>
  <si>
    <t>COLLECTIVITE TERRITORIALE DE MARTINIQUE (CTM)</t>
  </si>
  <si>
    <t xml:space="preserve">COLLECTIVITE TERRITORIALE DE MARTINIQUE - D.G.A en charge des ressources humaines </t>
  </si>
  <si>
    <t>20.01</t>
  </si>
  <si>
    <t>Assistance Technique</t>
  </si>
  <si>
    <t>AAP 4.1.1  N°4</t>
  </si>
  <si>
    <t>AAP 4.1.1 N°2</t>
  </si>
  <si>
    <t>AAP 4.1.1 N°4</t>
  </si>
  <si>
    <t>AAP 4.1.1</t>
  </si>
  <si>
    <t>SCA ANANAS MARTINIQUE</t>
  </si>
  <si>
    <t>INSTITUT TECHNIQUE TROPICAL (IT2)</t>
  </si>
  <si>
    <t>Dotation Jeune agriculteur</t>
  </si>
  <si>
    <t>OFFICE NATIONAL DES FORÊTS (ONF)</t>
  </si>
  <si>
    <t>Amélioration de la valeur économique des forêts</t>
  </si>
  <si>
    <t>LA PRESQU'ILIENNE EURL</t>
  </si>
  <si>
    <t>SARL L'ATELIER DES FRUITES</t>
  </si>
  <si>
    <t>LES RELAIS DE LA FALAISE</t>
  </si>
  <si>
    <t>FREDON</t>
  </si>
  <si>
    <t>SARL Société Agricole Périnelle</t>
  </si>
  <si>
    <t>SCEA FERME PILOTE ECO MARTINIQUE</t>
  </si>
  <si>
    <t>SARL L'atelier des fruités</t>
  </si>
  <si>
    <t xml:space="preserve">Soutien au développement LEADER - Aide au démarrage </t>
  </si>
  <si>
    <t>VALCACO</t>
  </si>
  <si>
    <t>EARL HABITATION ROSIER</t>
  </si>
  <si>
    <t>Investissements non productifs agro-environnementaux</t>
  </si>
  <si>
    <t>SARL La Ferme du Morne Capot</t>
  </si>
  <si>
    <t xml:space="preserve">Accompagnement du développment des petites exploitations </t>
  </si>
  <si>
    <t>CTCS MARTINIQUE (CENTRE TECHNIQUE DE LA CANNE ET DU SUCRE)</t>
  </si>
  <si>
    <t>AAP 4.1.1 n°4</t>
  </si>
  <si>
    <t>SARL LES ŒUFS DE LA FERME DU MORNE CAPOT</t>
  </si>
  <si>
    <t>5.1.1</t>
  </si>
  <si>
    <t>Prévention des conséquences des catastrophes naturelles et évènements catastrophiques</t>
  </si>
  <si>
    <t>CIRAD</t>
  </si>
  <si>
    <t xml:space="preserve">16.1.2 </t>
  </si>
  <si>
    <t>Soutien aux projets des groupes opérationnels de PEI (projets innovants portés par les GO du PEI)</t>
  </si>
  <si>
    <t>GROUPEMENT DE DEFENSE SANITAIRE MARTINIQUE - GDSM</t>
  </si>
  <si>
    <t>SOCIETE DE COOPERATIVE AGRICOLE DES VERGERS ET JARDINS TROPICAUX - SCAT VJT</t>
  </si>
  <si>
    <t>SICA DES MARAICHERS DE MARTINIQUE</t>
  </si>
  <si>
    <t>SA EXPLOITATION AGRICOLE DE LA BASSE-POINTE (EABP)</t>
  </si>
  <si>
    <t>SOCIETE CIVILE D'EXPLOITATION AGRICOLE DU MONTVERT</t>
  </si>
  <si>
    <t>GROUPEMENT FONCIER AGRICOLE LA PIROGUE</t>
  </si>
  <si>
    <t>Liste de 18 demandeurs</t>
  </si>
  <si>
    <t>11.2</t>
  </si>
  <si>
    <t>Aide au maintien de l'agriculture biologique</t>
  </si>
  <si>
    <t>SAS MAUNEL AND CO</t>
  </si>
  <si>
    <t>GOGUETTES - CAVE A BIERE</t>
  </si>
  <si>
    <t>Montant total subventions publiques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</si>
</sst>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164" formatCode="#,##0.00_ ;\-#,##0.00\ "/>
    <numFmt numFmtId="165" formatCode="0.0%"/>
    <numFmt numFmtId="166" formatCode="[$-40C]General"/>
    <numFmt numFmtId="167" formatCode="[$-40C]#,##0.00"/>
    <numFmt numFmtId="168" formatCode="#,##0.00;[Red]#,##0.00"/>
    <numFmt numFmtId="169" formatCode="#,##0.00\ &quot;€&quot;"/>
    <numFmt numFmtId="170" formatCode="#,##0.00_ ;[Red]\-#,##0.00\ "/>
    <numFmt numFmtId="171" formatCode="0.00_ ;\-0.0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36"/>
      <color theme="1"/>
      <name val="Myriad Pro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name val="Calibri"/>
      <family val="2"/>
    </font>
    <font>
      <sz val="11"/>
      <color theme="5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166" fontId="10" fillId="0" borderId="0" applyBorder="0" applyProtection="0"/>
  </cellStyleXfs>
  <cellXfs count="126">
    <xf numFmtId="0" fontId="0" fillId="0" borderId="0" xfId="0"/>
    <xf numFmtId="0" fontId="0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9" fontId="8" fillId="0" borderId="9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 wrapText="1"/>
    </xf>
    <xf numFmtId="164" fontId="8" fillId="0" borderId="7" xfId="0" applyNumberFormat="1" applyFont="1" applyFill="1" applyBorder="1" applyAlignment="1">
      <alignment horizontal="center" vertical="center"/>
    </xf>
    <xf numFmtId="9" fontId="8" fillId="0" borderId="10" xfId="0" applyNumberFormat="1" applyFont="1" applyFill="1" applyBorder="1" applyAlignment="1">
      <alignment horizontal="center" vertical="center" wrapText="1"/>
    </xf>
    <xf numFmtId="164" fontId="8" fillId="0" borderId="11" xfId="0" applyNumberFormat="1" applyFont="1" applyFill="1" applyBorder="1" applyAlignment="1">
      <alignment horizontal="center" vertical="center" wrapText="1"/>
    </xf>
    <xf numFmtId="4" fontId="8" fillId="0" borderId="11" xfId="0" applyNumberFormat="1" applyFont="1" applyFill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8" fillId="0" borderId="6" xfId="1" applyFont="1" applyFill="1" applyBorder="1" applyAlignment="1">
      <alignment horizontal="center" vertical="center" wrapText="1"/>
    </xf>
    <xf numFmtId="0" fontId="8" fillId="0" borderId="7" xfId="1" applyFont="1" applyFill="1" applyBorder="1" applyAlignment="1">
      <alignment horizontal="center" vertical="center" wrapText="1"/>
    </xf>
    <xf numFmtId="165" fontId="8" fillId="0" borderId="9" xfId="0" applyNumberFormat="1" applyFont="1" applyFill="1" applyBorder="1" applyAlignment="1">
      <alignment horizontal="center" vertical="center" wrapText="1"/>
    </xf>
    <xf numFmtId="0" fontId="8" fillId="0" borderId="8" xfId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/>
    </xf>
    <xf numFmtId="4" fontId="8" fillId="4" borderId="7" xfId="0" applyNumberFormat="1" applyFont="1" applyFill="1" applyBorder="1" applyAlignment="1">
      <alignment horizontal="center" vertical="center" wrapText="1"/>
    </xf>
    <xf numFmtId="4" fontId="8" fillId="5" borderId="7" xfId="0" applyNumberFormat="1" applyFont="1" applyFill="1" applyBorder="1" applyAlignment="1">
      <alignment horizontal="center" vertical="center" wrapText="1"/>
    </xf>
    <xf numFmtId="4" fontId="8" fillId="5" borderId="12" xfId="0" applyNumberFormat="1" applyFont="1" applyFill="1" applyBorder="1" applyAlignment="1">
      <alignment horizontal="center" vertical="center" wrapText="1"/>
    </xf>
    <xf numFmtId="4" fontId="8" fillId="0" borderId="12" xfId="0" applyNumberFormat="1" applyFont="1" applyFill="1" applyBorder="1" applyAlignment="1">
      <alignment horizontal="center" vertical="center" wrapText="1"/>
    </xf>
    <xf numFmtId="166" fontId="8" fillId="0" borderId="6" xfId="2" applyFont="1" applyFill="1" applyBorder="1" applyAlignment="1" applyProtection="1">
      <alignment horizontal="center" vertical="center" wrapText="1"/>
    </xf>
    <xf numFmtId="166" fontId="8" fillId="0" borderId="7" xfId="2" applyFont="1" applyFill="1" applyBorder="1" applyAlignment="1" applyProtection="1">
      <alignment horizontal="center" vertical="center" wrapText="1"/>
    </xf>
    <xf numFmtId="49" fontId="8" fillId="0" borderId="6" xfId="2" applyNumberFormat="1" applyFont="1" applyFill="1" applyBorder="1" applyAlignment="1" applyProtection="1">
      <alignment horizontal="center" vertical="center" wrapText="1"/>
    </xf>
    <xf numFmtId="49" fontId="8" fillId="0" borderId="7" xfId="2" applyNumberFormat="1" applyFont="1" applyFill="1" applyBorder="1" applyAlignment="1" applyProtection="1">
      <alignment horizontal="center" vertical="center" wrapText="1"/>
    </xf>
    <xf numFmtId="4" fontId="8" fillId="6" borderId="7" xfId="0" applyNumberFormat="1" applyFont="1" applyFill="1" applyBorder="1" applyAlignment="1">
      <alignment horizontal="center" vertical="center" wrapText="1"/>
    </xf>
    <xf numFmtId="167" fontId="11" fillId="6" borderId="12" xfId="2" applyNumberFormat="1" applyFont="1" applyFill="1" applyBorder="1" applyAlignment="1" applyProtection="1">
      <alignment horizontal="center" vertical="center" wrapText="1"/>
    </xf>
    <xf numFmtId="167" fontId="11" fillId="0" borderId="12" xfId="2" applyNumberFormat="1" applyFont="1" applyFill="1" applyBorder="1" applyAlignment="1" applyProtection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 wrapText="1"/>
    </xf>
    <xf numFmtId="4" fontId="0" fillId="0" borderId="13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/>
    </xf>
    <xf numFmtId="4" fontId="0" fillId="7" borderId="7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4" fontId="8" fillId="0" borderId="14" xfId="0" applyNumberFormat="1" applyFont="1" applyFill="1" applyBorder="1" applyAlignment="1">
      <alignment horizontal="center" vertical="center" wrapText="1"/>
    </xf>
    <xf numFmtId="167" fontId="11" fillId="0" borderId="14" xfId="2" applyNumberFormat="1" applyFont="1" applyFill="1" applyBorder="1" applyAlignment="1" applyProtection="1">
      <alignment horizontal="center" vertical="center" wrapText="1"/>
    </xf>
    <xf numFmtId="167" fontId="11" fillId="0" borderId="13" xfId="2" applyNumberFormat="1" applyFont="1" applyFill="1" applyBorder="1" applyAlignment="1" applyProtection="1">
      <alignment horizontal="center" vertical="center" wrapText="1"/>
    </xf>
    <xf numFmtId="4" fontId="0" fillId="0" borderId="12" xfId="0" applyNumberFormat="1" applyFont="1" applyFill="1" applyBorder="1" applyAlignment="1">
      <alignment horizontal="center" vertical="center" wrapText="1"/>
    </xf>
    <xf numFmtId="164" fontId="0" fillId="0" borderId="12" xfId="0" applyNumberFormat="1" applyFont="1" applyFill="1" applyBorder="1" applyAlignment="1">
      <alignment horizontal="center" vertical="center"/>
    </xf>
    <xf numFmtId="4" fontId="0" fillId="0" borderId="15" xfId="0" applyNumberFormat="1" applyFont="1" applyFill="1" applyBorder="1" applyAlignment="1">
      <alignment horizontal="center" vertical="center" wrapText="1"/>
    </xf>
    <xf numFmtId="4" fontId="0" fillId="0" borderId="7" xfId="0" applyNumberFormat="1" applyFont="1" applyFill="1" applyBorder="1" applyAlignment="1">
      <alignment horizontal="center" vertical="center"/>
    </xf>
    <xf numFmtId="167" fontId="11" fillId="0" borderId="7" xfId="2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4" fontId="2" fillId="0" borderId="7" xfId="0" applyNumberFormat="1" applyFont="1" applyFill="1" applyBorder="1" applyAlignment="1">
      <alignment horizontal="center" vertical="center"/>
    </xf>
    <xf numFmtId="168" fontId="0" fillId="0" borderId="7" xfId="0" applyNumberFormat="1" applyFont="1" applyFill="1" applyBorder="1" applyAlignment="1">
      <alignment horizontal="center" vertical="center"/>
    </xf>
    <xf numFmtId="164" fontId="8" fillId="0" borderId="7" xfId="1" applyNumberFormat="1" applyFont="1" applyFill="1" applyBorder="1" applyAlignment="1">
      <alignment horizontal="center" vertical="center"/>
    </xf>
    <xf numFmtId="164" fontId="0" fillId="4" borderId="7" xfId="0" applyNumberFormat="1" applyFont="1" applyFill="1" applyBorder="1" applyAlignment="1">
      <alignment horizontal="center" vertical="center"/>
    </xf>
    <xf numFmtId="4" fontId="0" fillId="0" borderId="9" xfId="0" applyNumberFormat="1" applyFont="1" applyFill="1" applyBorder="1" applyAlignment="1">
      <alignment horizontal="center" vertical="center" wrapText="1"/>
    </xf>
    <xf numFmtId="4" fontId="0" fillId="0" borderId="9" xfId="0" applyNumberFormat="1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center" wrapText="1"/>
    </xf>
    <xf numFmtId="167" fontId="11" fillId="6" borderId="14" xfId="2" applyNumberFormat="1" applyFont="1" applyFill="1" applyBorder="1" applyAlignment="1" applyProtection="1">
      <alignment horizontal="center" vertical="center" wrapText="1"/>
    </xf>
    <xf numFmtId="4" fontId="0" fillId="0" borderId="7" xfId="0" applyNumberFormat="1" applyFont="1" applyBorder="1" applyAlignment="1">
      <alignment horizontal="center" vertical="center"/>
    </xf>
    <xf numFmtId="169" fontId="8" fillId="0" borderId="7" xfId="0" applyNumberFormat="1" applyFont="1" applyFill="1" applyBorder="1" applyAlignment="1">
      <alignment horizontal="center" vertical="center"/>
    </xf>
    <xf numFmtId="169" fontId="1" fillId="0" borderId="7" xfId="0" applyNumberFormat="1" applyFont="1" applyFill="1" applyBorder="1" applyAlignment="1">
      <alignment horizontal="center" vertical="center"/>
    </xf>
    <xf numFmtId="7" fontId="1" fillId="0" borderId="7" xfId="0" applyNumberFormat="1" applyFont="1" applyFill="1" applyBorder="1" applyAlignment="1">
      <alignment horizontal="center" vertical="center"/>
    </xf>
    <xf numFmtId="4" fontId="0" fillId="0" borderId="7" xfId="0" applyNumberFormat="1" applyFill="1" applyBorder="1" applyAlignment="1">
      <alignment horizontal="center" vertical="center" wrapText="1"/>
    </xf>
    <xf numFmtId="7" fontId="1" fillId="0" borderId="5" xfId="0" applyNumberFormat="1" applyFont="1" applyFill="1" applyBorder="1" applyAlignment="1">
      <alignment horizontal="center" vertical="center"/>
    </xf>
    <xf numFmtId="4" fontId="8" fillId="0" borderId="5" xfId="0" applyNumberFormat="1" applyFont="1" applyFill="1" applyBorder="1" applyAlignment="1">
      <alignment horizontal="center" vertical="center" wrapText="1"/>
    </xf>
    <xf numFmtId="9" fontId="8" fillId="8" borderId="9" xfId="0" applyNumberFormat="1" applyFont="1" applyFill="1" applyBorder="1" applyAlignment="1">
      <alignment horizontal="center" vertical="center" wrapText="1"/>
    </xf>
    <xf numFmtId="164" fontId="8" fillId="8" borderId="7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170" fontId="8" fillId="0" borderId="6" xfId="1" applyNumberFormat="1" applyFont="1" applyFill="1" applyBorder="1" applyAlignment="1">
      <alignment horizontal="center" vertical="center" wrapText="1"/>
    </xf>
    <xf numFmtId="170" fontId="8" fillId="0" borderId="7" xfId="1" applyNumberFormat="1" applyFont="1" applyFill="1" applyBorder="1" applyAlignment="1">
      <alignment horizontal="center" vertical="center" wrapText="1"/>
    </xf>
    <xf numFmtId="164" fontId="0" fillId="4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 wrapText="1"/>
    </xf>
    <xf numFmtId="164" fontId="0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0" fillId="0" borderId="7" xfId="0" applyNumberFormat="1" applyFont="1" applyFill="1" applyBorder="1" applyAlignment="1">
      <alignment horizontal="center" wrapText="1"/>
    </xf>
    <xf numFmtId="4" fontId="0" fillId="0" borderId="7" xfId="0" applyNumberFormat="1" applyFont="1" applyFill="1" applyBorder="1" applyAlignment="1">
      <alignment horizontal="center" wrapText="1"/>
    </xf>
    <xf numFmtId="164" fontId="8" fillId="0" borderId="5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0" fillId="0" borderId="5" xfId="0" applyNumberFormat="1" applyFont="1" applyFill="1" applyBorder="1" applyAlignment="1">
      <alignment horizont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169" fontId="1" fillId="0" borderId="5" xfId="0" applyNumberFormat="1" applyFont="1" applyFill="1" applyBorder="1" applyAlignment="1">
      <alignment horizontal="center" vertical="center"/>
    </xf>
    <xf numFmtId="9" fontId="8" fillId="0" borderId="4" xfId="0" applyNumberFormat="1" applyFont="1" applyFill="1" applyBorder="1" applyAlignment="1">
      <alignment horizontal="center" vertical="center" wrapText="1"/>
    </xf>
    <xf numFmtId="168" fontId="0" fillId="0" borderId="11" xfId="0" applyNumberFormat="1" applyFont="1" applyFill="1" applyBorder="1" applyAlignment="1">
      <alignment horizontal="center" vertical="center"/>
    </xf>
    <xf numFmtId="164" fontId="8" fillId="0" borderId="16" xfId="0" applyNumberFormat="1" applyFont="1" applyFill="1" applyBorder="1" applyAlignment="1">
      <alignment horizontal="center" vertical="center" wrapText="1"/>
    </xf>
    <xf numFmtId="168" fontId="8" fillId="0" borderId="7" xfId="0" applyNumberFormat="1" applyFont="1" applyFill="1" applyBorder="1" applyAlignment="1">
      <alignment horizontal="center" vertical="center"/>
    </xf>
    <xf numFmtId="168" fontId="8" fillId="0" borderId="5" xfId="0" applyNumberFormat="1" applyFont="1" applyFill="1" applyBorder="1" applyAlignment="1">
      <alignment horizontal="center" vertical="center"/>
    </xf>
    <xf numFmtId="168" fontId="8" fillId="0" borderId="9" xfId="0" applyNumberFormat="1" applyFont="1" applyFill="1" applyBorder="1" applyAlignment="1">
      <alignment horizontal="center" vertical="center"/>
    </xf>
    <xf numFmtId="164" fontId="8" fillId="0" borderId="4" xfId="0" applyNumberFormat="1" applyFont="1" applyFill="1" applyBorder="1" applyAlignment="1">
      <alignment horizontal="center" vertical="center" wrapText="1"/>
    </xf>
    <xf numFmtId="4" fontId="8" fillId="0" borderId="4" xfId="0" applyNumberFormat="1" applyFont="1" applyFill="1" applyBorder="1" applyAlignment="1">
      <alignment horizontal="center" vertical="center" wrapText="1"/>
    </xf>
    <xf numFmtId="9" fontId="12" fillId="0" borderId="9" xfId="0" applyNumberFormat="1" applyFont="1" applyFill="1" applyBorder="1" applyAlignment="1">
      <alignment horizontal="center" vertical="center" wrapText="1"/>
    </xf>
    <xf numFmtId="164" fontId="12" fillId="0" borderId="7" xfId="0" applyNumberFormat="1" applyFont="1" applyFill="1" applyBorder="1" applyAlignment="1">
      <alignment horizontal="center" vertical="center"/>
    </xf>
    <xf numFmtId="164" fontId="12" fillId="0" borderId="7" xfId="0" applyNumberFormat="1" applyFont="1" applyFill="1" applyBorder="1" applyAlignment="1">
      <alignment horizontal="center" vertical="center" wrapText="1"/>
    </xf>
    <xf numFmtId="168" fontId="12" fillId="0" borderId="7" xfId="0" applyNumberFormat="1" applyFont="1" applyFill="1" applyBorder="1" applyAlignment="1">
      <alignment horizontal="center" vertical="center"/>
    </xf>
    <xf numFmtId="4" fontId="0" fillId="0" borderId="5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 vertical="center"/>
    </xf>
    <xf numFmtId="9" fontId="13" fillId="8" borderId="9" xfId="0" applyNumberFormat="1" applyFont="1" applyFill="1" applyBorder="1" applyAlignment="1">
      <alignment horizontal="center" vertical="center" wrapText="1"/>
    </xf>
    <xf numFmtId="4" fontId="3" fillId="8" borderId="7" xfId="0" applyNumberFormat="1" applyFont="1" applyFill="1" applyBorder="1" applyAlignment="1">
      <alignment horizontal="center" vertical="center" wrapText="1"/>
    </xf>
    <xf numFmtId="4" fontId="3" fillId="8" borderId="7" xfId="0" applyNumberFormat="1" applyFont="1" applyFill="1" applyBorder="1" applyAlignment="1">
      <alignment horizontal="center" vertical="center"/>
    </xf>
    <xf numFmtId="164" fontId="8" fillId="0" borderId="6" xfId="0" applyNumberFormat="1" applyFont="1" applyFill="1" applyBorder="1" applyAlignment="1">
      <alignment horizontal="center" vertical="center" wrapText="1"/>
    </xf>
    <xf numFmtId="4" fontId="14" fillId="0" borderId="7" xfId="0" applyNumberFormat="1" applyFont="1" applyFill="1" applyBorder="1" applyAlignment="1">
      <alignment horizontal="center" vertical="center" wrapText="1"/>
    </xf>
    <xf numFmtId="4" fontId="8" fillId="0" borderId="16" xfId="0" applyNumberFormat="1" applyFont="1" applyFill="1" applyBorder="1" applyAlignment="1">
      <alignment horizontal="center" vertical="center" wrapText="1"/>
    </xf>
    <xf numFmtId="171" fontId="8" fillId="0" borderId="7" xfId="0" applyNumberFormat="1" applyFont="1" applyFill="1" applyBorder="1" applyAlignment="1">
      <alignment horizontal="center" vertical="center"/>
    </xf>
    <xf numFmtId="171" fontId="0" fillId="0" borderId="7" xfId="0" applyNumberFormat="1" applyFont="1" applyFill="1" applyBorder="1" applyAlignment="1">
      <alignment horizontal="center" vertical="center"/>
    </xf>
    <xf numFmtId="4" fontId="15" fillId="0" borderId="5" xfId="0" applyNumberFormat="1" applyFont="1" applyFill="1" applyBorder="1" applyAlignment="1">
      <alignment horizontal="center" vertical="center" wrapText="1"/>
    </xf>
    <xf numFmtId="4" fontId="15" fillId="0" borderId="7" xfId="0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4" fontId="16" fillId="0" borderId="7" xfId="0" applyNumberFormat="1" applyFont="1" applyFill="1" applyBorder="1" applyAlignment="1">
      <alignment horizontal="center" vertical="center" wrapText="1"/>
    </xf>
    <xf numFmtId="4" fontId="17" fillId="0" borderId="7" xfId="0" applyNumberFormat="1" applyFont="1" applyFill="1" applyBorder="1" applyAlignment="1">
      <alignment horizontal="center" vertical="center" wrapText="1"/>
    </xf>
    <xf numFmtId="9" fontId="9" fillId="0" borderId="9" xfId="0" applyNumberFormat="1" applyFont="1" applyFill="1" applyBorder="1" applyAlignment="1">
      <alignment horizontal="center" vertical="center" wrapText="1"/>
    </xf>
    <xf numFmtId="9" fontId="14" fillId="0" borderId="9" xfId="0" applyNumberFormat="1" applyFont="1" applyFill="1" applyBorder="1" applyAlignment="1">
      <alignment horizontal="center" vertical="center" wrapText="1"/>
    </xf>
    <xf numFmtId="4" fontId="18" fillId="0" borderId="7" xfId="0" applyNumberFormat="1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10" fontId="0" fillId="0" borderId="9" xfId="0" applyNumberFormat="1" applyBorder="1"/>
    <xf numFmtId="4" fontId="0" fillId="0" borderId="7" xfId="0" applyNumberFormat="1" applyBorder="1"/>
    <xf numFmtId="10" fontId="0" fillId="0" borderId="9" xfId="0" applyNumberFormat="1" applyBorder="1" applyAlignment="1">
      <alignment vertical="center"/>
    </xf>
    <xf numFmtId="4" fontId="0" fillId="0" borderId="7" xfId="0" applyNumberFormat="1" applyBorder="1" applyAlignment="1">
      <alignment vertical="center"/>
    </xf>
    <xf numFmtId="0" fontId="8" fillId="0" borderId="17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4" fontId="8" fillId="0" borderId="18" xfId="0" applyNumberFormat="1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</cellXfs>
  <cellStyles count="3">
    <cellStyle name="Accent1" xfId="1" builtinId="29"/>
    <cellStyle name="Excel Built-in Normal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7</xdr:col>
      <xdr:colOff>400975</xdr:colOff>
      <xdr:row>7</xdr:row>
      <xdr:rowOff>99184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5" y="0"/>
          <a:ext cx="10668925" cy="14326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9:N807"/>
  <sheetViews>
    <sheetView tabSelected="1" workbookViewId="0">
      <selection activeCell="E16" sqref="E16"/>
    </sheetView>
  </sheetViews>
  <sheetFormatPr baseColWidth="10" defaultRowHeight="15" x14ac:dyDescent="0.25"/>
  <cols>
    <col min="1" max="1" width="35.140625" style="1" customWidth="1"/>
    <col min="2" max="3" width="35.28515625" customWidth="1"/>
    <col min="4" max="5" width="23.85546875" customWidth="1"/>
    <col min="6" max="6" width="24.28515625" customWidth="1"/>
    <col min="7" max="7" width="18.42578125" customWidth="1"/>
    <col min="8" max="8" width="57.140625" customWidth="1"/>
    <col min="9" max="9" width="0" hidden="1" customWidth="1"/>
    <col min="11" max="14" width="0" hidden="1" customWidth="1"/>
  </cols>
  <sheetData>
    <row r="9" spans="1:14" x14ac:dyDescent="0.25">
      <c r="A9" s="2" t="s">
        <v>0</v>
      </c>
      <c r="B9" s="2"/>
      <c r="C9" s="2"/>
      <c r="D9" s="2"/>
      <c r="E9" s="2"/>
      <c r="F9" s="2"/>
      <c r="G9" s="2"/>
      <c r="H9" s="2"/>
    </row>
    <row r="10" spans="1:14" ht="15" customHeight="1" x14ac:dyDescent="0.25">
      <c r="A10" s="2"/>
      <c r="B10" s="2"/>
      <c r="C10" s="2"/>
      <c r="D10" s="2"/>
      <c r="E10" s="2"/>
      <c r="F10" s="2"/>
      <c r="G10" s="2"/>
      <c r="H10" s="2"/>
      <c r="I10" s="3"/>
      <c r="J10" s="3"/>
    </row>
    <row r="11" spans="1:14" ht="15" customHeight="1" x14ac:dyDescent="0.25">
      <c r="A11" s="2"/>
      <c r="B11" s="2"/>
      <c r="C11" s="2"/>
      <c r="D11" s="2"/>
      <c r="E11" s="2"/>
      <c r="F11" s="2"/>
      <c r="G11" s="2"/>
      <c r="H11" s="2"/>
      <c r="I11" s="3"/>
      <c r="J11" s="3"/>
    </row>
    <row r="12" spans="1:14" ht="1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</row>
    <row r="15" spans="1:14" ht="15.75" thickBot="1" x14ac:dyDescent="0.3"/>
    <row r="16" spans="1:14" ht="63" customHeight="1" x14ac:dyDescent="0.25">
      <c r="A16" s="4" t="s">
        <v>1</v>
      </c>
      <c r="B16" s="5" t="s">
        <v>2</v>
      </c>
      <c r="C16" s="5" t="s">
        <v>3</v>
      </c>
      <c r="D16" s="5" t="s">
        <v>4</v>
      </c>
      <c r="E16" s="5" t="s">
        <v>439</v>
      </c>
      <c r="F16" s="5" t="s">
        <v>5</v>
      </c>
      <c r="G16" s="5" t="s">
        <v>6</v>
      </c>
      <c r="H16" s="6" t="s">
        <v>7</v>
      </c>
      <c r="I16" s="7" t="s">
        <v>8</v>
      </c>
      <c r="K16" s="8" t="s">
        <v>9</v>
      </c>
      <c r="L16" s="8" t="s">
        <v>10</v>
      </c>
      <c r="M16" s="8" t="s">
        <v>11</v>
      </c>
      <c r="N16" s="8" t="s">
        <v>12</v>
      </c>
    </row>
    <row r="17" spans="1:14" ht="45" customHeight="1" x14ac:dyDescent="0.25">
      <c r="A17" s="9" t="s">
        <v>13</v>
      </c>
      <c r="B17" s="10"/>
      <c r="C17" s="10"/>
      <c r="D17" s="11">
        <f>F17+K17+L17+M17+N17</f>
        <v>209183.55</v>
      </c>
      <c r="E17" s="11">
        <f>K17+L17+M17</f>
        <v>31377.53</v>
      </c>
      <c r="F17" s="11">
        <v>177806.02</v>
      </c>
      <c r="G17" s="10">
        <v>10</v>
      </c>
      <c r="H17" s="12" t="s">
        <v>14</v>
      </c>
      <c r="I17" s="13">
        <f>(F17+K17+L17+M17)/D17</f>
        <v>1</v>
      </c>
      <c r="K17" s="11">
        <v>0</v>
      </c>
      <c r="L17" s="11">
        <v>31377.53</v>
      </c>
      <c r="M17" s="11">
        <v>0</v>
      </c>
      <c r="N17" s="11">
        <v>0</v>
      </c>
    </row>
    <row r="18" spans="1:14" ht="45" customHeight="1" x14ac:dyDescent="0.25">
      <c r="A18" s="9" t="s">
        <v>15</v>
      </c>
      <c r="B18" s="10"/>
      <c r="C18" s="10"/>
      <c r="D18" s="14">
        <v>257008.40000000002</v>
      </c>
      <c r="E18" s="11">
        <f t="shared" ref="E18:E81" si="0">K18+L18+M18</f>
        <v>38551.26</v>
      </c>
      <c r="F18" s="15">
        <v>218457.14</v>
      </c>
      <c r="G18" s="10" t="s">
        <v>16</v>
      </c>
      <c r="H18" s="12" t="s">
        <v>17</v>
      </c>
      <c r="I18" s="13">
        <v>1</v>
      </c>
      <c r="K18" s="14">
        <v>0</v>
      </c>
      <c r="L18" s="14">
        <v>38551.26</v>
      </c>
      <c r="M18" s="14">
        <v>0</v>
      </c>
      <c r="N18" s="14">
        <v>0</v>
      </c>
    </row>
    <row r="19" spans="1:14" ht="45" customHeight="1" x14ac:dyDescent="0.25">
      <c r="A19" s="9" t="s">
        <v>18</v>
      </c>
      <c r="B19" s="10"/>
      <c r="C19" s="10"/>
      <c r="D19" s="14">
        <v>115106.55</v>
      </c>
      <c r="E19" s="11">
        <f t="shared" si="0"/>
        <v>17265.98</v>
      </c>
      <c r="F19" s="15">
        <v>97840.57</v>
      </c>
      <c r="G19" s="10" t="s">
        <v>16</v>
      </c>
      <c r="H19" s="12" t="s">
        <v>19</v>
      </c>
      <c r="I19" s="16">
        <v>1</v>
      </c>
      <c r="K19" s="17">
        <v>0</v>
      </c>
      <c r="L19" s="17">
        <v>17265.98</v>
      </c>
      <c r="M19" s="17">
        <v>0</v>
      </c>
      <c r="N19" s="18">
        <v>0</v>
      </c>
    </row>
    <row r="20" spans="1:14" ht="45" customHeight="1" x14ac:dyDescent="0.25">
      <c r="A20" s="9" t="s">
        <v>20</v>
      </c>
      <c r="B20" s="10"/>
      <c r="C20" s="10"/>
      <c r="D20" s="14">
        <v>360846.11</v>
      </c>
      <c r="E20" s="11">
        <f t="shared" si="0"/>
        <v>54126.92</v>
      </c>
      <c r="F20" s="15">
        <v>306719.19</v>
      </c>
      <c r="G20" s="10" t="s">
        <v>21</v>
      </c>
      <c r="H20" s="12"/>
      <c r="I20" s="16">
        <v>1</v>
      </c>
      <c r="K20" s="19">
        <v>0</v>
      </c>
      <c r="L20" s="19">
        <v>54126.92</v>
      </c>
      <c r="M20" s="19">
        <v>0</v>
      </c>
      <c r="N20" s="19">
        <v>0</v>
      </c>
    </row>
    <row r="21" spans="1:14" ht="45" customHeight="1" x14ac:dyDescent="0.25">
      <c r="A21" s="9" t="s">
        <v>22</v>
      </c>
      <c r="B21" s="20"/>
      <c r="C21" s="20"/>
      <c r="D21" s="21">
        <v>1465451</v>
      </c>
      <c r="E21" s="11">
        <f t="shared" si="0"/>
        <v>219817.65</v>
      </c>
      <c r="F21" s="21">
        <v>1245633.3500000001</v>
      </c>
      <c r="G21" s="10">
        <v>10</v>
      </c>
      <c r="H21" s="12" t="s">
        <v>23</v>
      </c>
      <c r="I21" s="16">
        <v>1</v>
      </c>
      <c r="K21" s="21">
        <v>0</v>
      </c>
      <c r="L21" s="21">
        <v>219817.65</v>
      </c>
      <c r="M21" s="21">
        <v>0</v>
      </c>
      <c r="N21" s="21">
        <v>0</v>
      </c>
    </row>
    <row r="22" spans="1:14" ht="45" customHeight="1" x14ac:dyDescent="0.25">
      <c r="A22" s="9" t="s">
        <v>24</v>
      </c>
      <c r="B22" s="10"/>
      <c r="C22" s="10"/>
      <c r="D22" s="14">
        <v>3553565.3099999996</v>
      </c>
      <c r="E22" s="11">
        <f t="shared" si="0"/>
        <v>533034.94999999995</v>
      </c>
      <c r="F22" s="15">
        <v>3020530.36</v>
      </c>
      <c r="G22" s="10" t="s">
        <v>16</v>
      </c>
      <c r="H22" s="12" t="s">
        <v>19</v>
      </c>
      <c r="I22" s="13">
        <v>1</v>
      </c>
      <c r="K22" s="14">
        <v>0</v>
      </c>
      <c r="L22" s="14">
        <v>533034.94999999995</v>
      </c>
      <c r="M22" s="14">
        <v>0</v>
      </c>
      <c r="N22" s="11">
        <v>0</v>
      </c>
    </row>
    <row r="23" spans="1:14" ht="45" customHeight="1" x14ac:dyDescent="0.25">
      <c r="A23" s="9" t="s">
        <v>25</v>
      </c>
      <c r="B23" s="10"/>
      <c r="C23" s="10"/>
      <c r="D23" s="11">
        <v>3820.57</v>
      </c>
      <c r="E23" s="11">
        <f t="shared" si="0"/>
        <v>573.09</v>
      </c>
      <c r="F23" s="11">
        <v>3247.48</v>
      </c>
      <c r="G23" s="10" t="s">
        <v>26</v>
      </c>
      <c r="H23" s="12" t="s">
        <v>27</v>
      </c>
      <c r="I23" s="13">
        <v>1</v>
      </c>
      <c r="K23" s="11">
        <v>573.09</v>
      </c>
      <c r="L23" s="11">
        <v>0</v>
      </c>
      <c r="M23" s="11">
        <v>0</v>
      </c>
      <c r="N23" s="11">
        <v>0</v>
      </c>
    </row>
    <row r="24" spans="1:14" ht="45" customHeight="1" x14ac:dyDescent="0.25">
      <c r="A24" s="9" t="s">
        <v>28</v>
      </c>
      <c r="B24" s="10"/>
      <c r="C24" s="10"/>
      <c r="D24" s="14">
        <v>39122.870000000003</v>
      </c>
      <c r="E24" s="11">
        <f t="shared" si="0"/>
        <v>5868.43</v>
      </c>
      <c r="F24" s="11">
        <v>33254.44</v>
      </c>
      <c r="G24" s="10" t="s">
        <v>29</v>
      </c>
      <c r="H24" s="12" t="s">
        <v>30</v>
      </c>
      <c r="I24" s="13">
        <v>1</v>
      </c>
      <c r="K24" s="11">
        <v>5868.43</v>
      </c>
      <c r="L24" s="14">
        <v>0</v>
      </c>
      <c r="M24" s="14">
        <v>0</v>
      </c>
      <c r="N24" s="14">
        <v>0</v>
      </c>
    </row>
    <row r="25" spans="1:14" ht="45" customHeight="1" x14ac:dyDescent="0.25">
      <c r="A25" s="9" t="s">
        <v>31</v>
      </c>
      <c r="B25" s="10"/>
      <c r="C25" s="10"/>
      <c r="D25" s="14">
        <v>141121.07999999999</v>
      </c>
      <c r="E25" s="11">
        <f t="shared" si="0"/>
        <v>21168.16</v>
      </c>
      <c r="F25" s="11">
        <v>119952.92</v>
      </c>
      <c r="G25" s="10" t="s">
        <v>32</v>
      </c>
      <c r="H25" s="12" t="s">
        <v>33</v>
      </c>
      <c r="I25" s="13">
        <v>1</v>
      </c>
      <c r="K25" s="11">
        <v>0</v>
      </c>
      <c r="L25" s="11">
        <v>21168.16</v>
      </c>
      <c r="M25" s="11">
        <v>0</v>
      </c>
      <c r="N25" s="11">
        <v>0</v>
      </c>
    </row>
    <row r="26" spans="1:14" ht="45" customHeight="1" x14ac:dyDescent="0.25">
      <c r="A26" s="9" t="s">
        <v>34</v>
      </c>
      <c r="B26" s="10"/>
      <c r="C26" s="10"/>
      <c r="D26" s="11">
        <v>116653.85</v>
      </c>
      <c r="E26" s="11">
        <f t="shared" si="0"/>
        <v>17498.080000000002</v>
      </c>
      <c r="F26" s="11">
        <v>99155.77</v>
      </c>
      <c r="G26" s="10" t="s">
        <v>29</v>
      </c>
      <c r="H26" s="12" t="s">
        <v>30</v>
      </c>
      <c r="I26" s="13">
        <v>1</v>
      </c>
      <c r="K26" s="11">
        <v>17498.080000000002</v>
      </c>
      <c r="L26" s="11">
        <v>0</v>
      </c>
      <c r="M26" s="11">
        <v>0</v>
      </c>
      <c r="N26" s="11">
        <v>0</v>
      </c>
    </row>
    <row r="27" spans="1:14" ht="45" customHeight="1" x14ac:dyDescent="0.25">
      <c r="A27" s="9" t="s">
        <v>34</v>
      </c>
      <c r="B27" s="10"/>
      <c r="C27" s="10"/>
      <c r="D27" s="11">
        <v>24478.52</v>
      </c>
      <c r="E27" s="11">
        <f t="shared" si="0"/>
        <v>3671.78</v>
      </c>
      <c r="F27" s="11">
        <v>20806.740000000002</v>
      </c>
      <c r="G27" s="10" t="s">
        <v>29</v>
      </c>
      <c r="H27" s="12" t="s">
        <v>30</v>
      </c>
      <c r="I27" s="13">
        <v>1</v>
      </c>
      <c r="K27" s="11">
        <v>3671.78</v>
      </c>
      <c r="L27" s="14">
        <v>0</v>
      </c>
      <c r="M27" s="14">
        <v>0</v>
      </c>
      <c r="N27" s="14">
        <v>0</v>
      </c>
    </row>
    <row r="28" spans="1:14" ht="45" customHeight="1" x14ac:dyDescent="0.25">
      <c r="A28" s="22" t="s">
        <v>35</v>
      </c>
      <c r="B28" s="23"/>
      <c r="C28" s="23"/>
      <c r="D28" s="14">
        <v>14159.43</v>
      </c>
      <c r="E28" s="11">
        <f t="shared" si="0"/>
        <v>2123.91</v>
      </c>
      <c r="F28" s="14">
        <v>12035.52</v>
      </c>
      <c r="G28" s="10" t="s">
        <v>29</v>
      </c>
      <c r="H28" s="12" t="s">
        <v>30</v>
      </c>
      <c r="I28" s="13">
        <v>1</v>
      </c>
      <c r="K28" s="14">
        <v>2123.91</v>
      </c>
      <c r="L28" s="14">
        <v>0</v>
      </c>
      <c r="M28" s="14">
        <v>0</v>
      </c>
      <c r="N28" s="14">
        <v>0</v>
      </c>
    </row>
    <row r="29" spans="1:14" ht="45" customHeight="1" x14ac:dyDescent="0.25">
      <c r="A29" s="9" t="s">
        <v>36</v>
      </c>
      <c r="B29" s="10"/>
      <c r="C29" s="10"/>
      <c r="D29" s="11">
        <f>F29+K29+L29+M29+N29</f>
        <v>741986.58</v>
      </c>
      <c r="E29" s="11">
        <f t="shared" si="0"/>
        <v>111297.99</v>
      </c>
      <c r="F29" s="11">
        <v>630688.59</v>
      </c>
      <c r="G29" s="10" t="s">
        <v>37</v>
      </c>
      <c r="H29" s="12" t="s">
        <v>38</v>
      </c>
      <c r="I29" s="13">
        <f>(F29+K29+L29+M29)/D29</f>
        <v>1</v>
      </c>
      <c r="K29" s="11">
        <v>0</v>
      </c>
      <c r="L29" s="11">
        <v>111297.99</v>
      </c>
      <c r="M29" s="11">
        <v>0</v>
      </c>
      <c r="N29" s="11">
        <v>0</v>
      </c>
    </row>
    <row r="30" spans="1:14" ht="45" customHeight="1" x14ac:dyDescent="0.25">
      <c r="A30" s="9" t="s">
        <v>39</v>
      </c>
      <c r="B30" s="10"/>
      <c r="C30" s="10"/>
      <c r="D30" s="11">
        <f>F30+K30+L30+M30+N30</f>
        <v>600000</v>
      </c>
      <c r="E30" s="11">
        <f t="shared" si="0"/>
        <v>90000</v>
      </c>
      <c r="F30" s="11">
        <v>510000</v>
      </c>
      <c r="G30" s="10" t="s">
        <v>37</v>
      </c>
      <c r="H30" s="12" t="s">
        <v>38</v>
      </c>
      <c r="I30" s="13">
        <f>(F30+K30+L30+M30)/D30</f>
        <v>1</v>
      </c>
      <c r="K30" s="11">
        <v>0</v>
      </c>
      <c r="L30" s="11">
        <v>90000</v>
      </c>
      <c r="M30" s="11">
        <v>0</v>
      </c>
      <c r="N30" s="11">
        <v>0</v>
      </c>
    </row>
    <row r="31" spans="1:14" ht="45" customHeight="1" x14ac:dyDescent="0.25">
      <c r="A31" s="22" t="s">
        <v>40</v>
      </c>
      <c r="B31" s="23"/>
      <c r="C31" s="23"/>
      <c r="D31" s="14">
        <v>1790</v>
      </c>
      <c r="E31" s="11">
        <f t="shared" si="0"/>
        <v>268.5</v>
      </c>
      <c r="F31" s="14">
        <v>1521.5</v>
      </c>
      <c r="G31" s="10" t="s">
        <v>41</v>
      </c>
      <c r="H31" s="12" t="s">
        <v>42</v>
      </c>
      <c r="I31" s="24">
        <v>1</v>
      </c>
      <c r="K31" s="14">
        <v>268.5</v>
      </c>
      <c r="L31" s="14">
        <v>0</v>
      </c>
      <c r="M31" s="14">
        <v>0</v>
      </c>
      <c r="N31" s="14">
        <v>0</v>
      </c>
    </row>
    <row r="32" spans="1:14" ht="45" customHeight="1" x14ac:dyDescent="0.25">
      <c r="A32" s="22" t="s">
        <v>43</v>
      </c>
      <c r="B32" s="23"/>
      <c r="C32" s="23"/>
      <c r="D32" s="14">
        <v>1780</v>
      </c>
      <c r="E32" s="11">
        <f t="shared" si="0"/>
        <v>267</v>
      </c>
      <c r="F32" s="14">
        <v>1513</v>
      </c>
      <c r="G32" s="10" t="s">
        <v>41</v>
      </c>
      <c r="H32" s="12" t="s">
        <v>42</v>
      </c>
      <c r="I32" s="24">
        <v>1</v>
      </c>
      <c r="K32" s="14">
        <v>267</v>
      </c>
      <c r="L32" s="14">
        <v>0</v>
      </c>
      <c r="M32" s="14">
        <v>0</v>
      </c>
      <c r="N32" s="14">
        <v>0</v>
      </c>
    </row>
    <row r="33" spans="1:14" ht="45" customHeight="1" x14ac:dyDescent="0.25">
      <c r="A33" s="22" t="s">
        <v>44</v>
      </c>
      <c r="B33" s="23"/>
      <c r="C33" s="23"/>
      <c r="D33" s="14">
        <v>819.72</v>
      </c>
      <c r="E33" s="11">
        <f t="shared" si="0"/>
        <v>122.96</v>
      </c>
      <c r="F33" s="14">
        <v>696.76</v>
      </c>
      <c r="G33" s="10" t="s">
        <v>41</v>
      </c>
      <c r="H33" s="12" t="s">
        <v>42</v>
      </c>
      <c r="I33" s="24">
        <v>1</v>
      </c>
      <c r="K33" s="14">
        <v>122.96</v>
      </c>
      <c r="L33" s="14">
        <v>0</v>
      </c>
      <c r="M33" s="14">
        <v>0</v>
      </c>
      <c r="N33" s="14">
        <v>0</v>
      </c>
    </row>
    <row r="34" spans="1:14" ht="45" customHeight="1" x14ac:dyDescent="0.25">
      <c r="A34" s="22" t="s">
        <v>44</v>
      </c>
      <c r="B34" s="23"/>
      <c r="C34" s="23"/>
      <c r="D34" s="14">
        <v>696</v>
      </c>
      <c r="E34" s="11">
        <f t="shared" si="0"/>
        <v>104.4</v>
      </c>
      <c r="F34" s="14">
        <v>591.6</v>
      </c>
      <c r="G34" s="10" t="s">
        <v>41</v>
      </c>
      <c r="H34" s="12" t="s">
        <v>42</v>
      </c>
      <c r="I34" s="24">
        <v>1</v>
      </c>
      <c r="K34" s="14">
        <v>104.4</v>
      </c>
      <c r="L34" s="14">
        <v>0</v>
      </c>
      <c r="M34" s="14">
        <v>0</v>
      </c>
      <c r="N34" s="14">
        <v>0</v>
      </c>
    </row>
    <row r="35" spans="1:14" ht="45" customHeight="1" x14ac:dyDescent="0.25">
      <c r="A35" s="22" t="s">
        <v>44</v>
      </c>
      <c r="B35" s="23"/>
      <c r="C35" s="23"/>
      <c r="D35" s="14">
        <v>1160.58</v>
      </c>
      <c r="E35" s="11">
        <f t="shared" si="0"/>
        <v>174.09</v>
      </c>
      <c r="F35" s="14">
        <v>986.49</v>
      </c>
      <c r="G35" s="10" t="s">
        <v>41</v>
      </c>
      <c r="H35" s="12" t="s">
        <v>42</v>
      </c>
      <c r="I35" s="24">
        <v>1</v>
      </c>
      <c r="K35" s="14">
        <v>174.09</v>
      </c>
      <c r="L35" s="14">
        <v>0</v>
      </c>
      <c r="M35" s="14">
        <v>0</v>
      </c>
      <c r="N35" s="14">
        <v>0</v>
      </c>
    </row>
    <row r="36" spans="1:14" ht="45" customHeight="1" x14ac:dyDescent="0.25">
      <c r="A36" s="22" t="s">
        <v>45</v>
      </c>
      <c r="B36" s="23"/>
      <c r="C36" s="23"/>
      <c r="D36" s="14">
        <v>49771.66</v>
      </c>
      <c r="E36" s="11">
        <f t="shared" si="0"/>
        <v>5226.03</v>
      </c>
      <c r="F36" s="14">
        <v>29614.13</v>
      </c>
      <c r="G36" s="10" t="s">
        <v>46</v>
      </c>
      <c r="H36" s="12" t="s">
        <v>47</v>
      </c>
      <c r="I36" s="24">
        <v>0.69999995981648999</v>
      </c>
      <c r="K36" s="14">
        <v>0</v>
      </c>
      <c r="L36" s="14">
        <v>5226.03</v>
      </c>
      <c r="M36" s="14">
        <v>0</v>
      </c>
      <c r="N36" s="14">
        <v>14931.5</v>
      </c>
    </row>
    <row r="37" spans="1:14" ht="45" customHeight="1" x14ac:dyDescent="0.25">
      <c r="A37" s="9" t="s">
        <v>48</v>
      </c>
      <c r="B37" s="10"/>
      <c r="C37" s="10"/>
      <c r="D37" s="14">
        <v>51539</v>
      </c>
      <c r="E37" s="11">
        <f t="shared" si="0"/>
        <v>5411.6</v>
      </c>
      <c r="F37" s="14">
        <v>30665.7</v>
      </c>
      <c r="G37" s="10" t="s">
        <v>46</v>
      </c>
      <c r="H37" s="12" t="s">
        <v>47</v>
      </c>
      <c r="I37" s="24">
        <v>0.70000000000000007</v>
      </c>
      <c r="K37" s="14">
        <v>0</v>
      </c>
      <c r="L37" s="14">
        <v>5411.6</v>
      </c>
      <c r="M37" s="14">
        <v>0</v>
      </c>
      <c r="N37" s="14">
        <v>15461.7</v>
      </c>
    </row>
    <row r="38" spans="1:14" ht="45" customHeight="1" x14ac:dyDescent="0.25">
      <c r="A38" s="22" t="s">
        <v>45</v>
      </c>
      <c r="B38" s="23"/>
      <c r="C38" s="23"/>
      <c r="D38" s="14">
        <v>50280.08</v>
      </c>
      <c r="E38" s="11">
        <f t="shared" si="0"/>
        <v>5279.41</v>
      </c>
      <c r="F38" s="14">
        <v>29916.65</v>
      </c>
      <c r="G38" s="10" t="s">
        <v>46</v>
      </c>
      <c r="H38" s="12" t="s">
        <v>47</v>
      </c>
      <c r="I38" s="24">
        <v>0.70000007955436816</v>
      </c>
      <c r="K38" s="14">
        <v>0</v>
      </c>
      <c r="L38" s="14">
        <v>5279.41</v>
      </c>
      <c r="M38" s="14">
        <v>0</v>
      </c>
      <c r="N38" s="14">
        <v>15084.02</v>
      </c>
    </row>
    <row r="39" spans="1:14" ht="45" customHeight="1" x14ac:dyDescent="0.25">
      <c r="A39" s="22" t="s">
        <v>49</v>
      </c>
      <c r="B39" s="23"/>
      <c r="C39" s="23"/>
      <c r="D39" s="14">
        <v>50959.54</v>
      </c>
      <c r="E39" s="11">
        <f t="shared" si="0"/>
        <v>5350.75</v>
      </c>
      <c r="F39" s="14">
        <v>30320.93</v>
      </c>
      <c r="G39" s="10" t="s">
        <v>46</v>
      </c>
      <c r="H39" s="25" t="s">
        <v>47</v>
      </c>
      <c r="I39" s="24">
        <v>0.70000003924682208</v>
      </c>
      <c r="K39" s="14">
        <v>0</v>
      </c>
      <c r="L39" s="14">
        <v>5350.75</v>
      </c>
      <c r="M39" s="14">
        <v>0</v>
      </c>
      <c r="N39" s="14">
        <v>15287.86</v>
      </c>
    </row>
    <row r="40" spans="1:14" ht="45" customHeight="1" x14ac:dyDescent="0.25">
      <c r="A40" s="9" t="s">
        <v>50</v>
      </c>
      <c r="B40" s="10"/>
      <c r="C40" s="10"/>
      <c r="D40" s="26">
        <v>106651.20000000001</v>
      </c>
      <c r="E40" s="11">
        <f t="shared" si="0"/>
        <v>7998.84</v>
      </c>
      <c r="F40" s="11">
        <v>45326.76</v>
      </c>
      <c r="G40" s="10" t="s">
        <v>51</v>
      </c>
      <c r="H40" s="12" t="s">
        <v>52</v>
      </c>
      <c r="I40" s="13">
        <v>0.5</v>
      </c>
      <c r="K40" s="27">
        <v>0</v>
      </c>
      <c r="L40" s="11">
        <v>7998.84</v>
      </c>
      <c r="M40" s="27">
        <v>0</v>
      </c>
      <c r="N40" s="28">
        <v>53325.599999999999</v>
      </c>
    </row>
    <row r="41" spans="1:14" ht="45" customHeight="1" x14ac:dyDescent="0.25">
      <c r="A41" s="9" t="s">
        <v>50</v>
      </c>
      <c r="B41" s="10"/>
      <c r="C41" s="10"/>
      <c r="D41" s="26">
        <v>180431.37</v>
      </c>
      <c r="E41" s="11">
        <f t="shared" si="0"/>
        <v>13532.37</v>
      </c>
      <c r="F41" s="11">
        <v>76683.320000000007</v>
      </c>
      <c r="G41" s="10" t="s">
        <v>51</v>
      </c>
      <c r="H41" s="12" t="s">
        <v>52</v>
      </c>
      <c r="I41" s="13">
        <v>0.50000002771136753</v>
      </c>
      <c r="K41" s="11">
        <v>0</v>
      </c>
      <c r="L41" s="11">
        <v>13532.37</v>
      </c>
      <c r="M41" s="11">
        <v>0</v>
      </c>
      <c r="N41" s="28">
        <v>90215.679999999993</v>
      </c>
    </row>
    <row r="42" spans="1:14" ht="45" customHeight="1" x14ac:dyDescent="0.25">
      <c r="A42" s="9" t="s">
        <v>53</v>
      </c>
      <c r="B42" s="10"/>
      <c r="C42" s="10"/>
      <c r="D42" s="26">
        <v>90967.2</v>
      </c>
      <c r="E42" s="11">
        <f t="shared" si="0"/>
        <v>6822.54</v>
      </c>
      <c r="F42" s="11">
        <v>38661.06</v>
      </c>
      <c r="G42" s="10" t="s">
        <v>51</v>
      </c>
      <c r="H42" s="12" t="s">
        <v>52</v>
      </c>
      <c r="I42" s="13">
        <v>0.5</v>
      </c>
      <c r="K42" s="11">
        <v>0</v>
      </c>
      <c r="L42" s="11">
        <v>6822.54</v>
      </c>
      <c r="M42" s="11">
        <v>0</v>
      </c>
      <c r="N42" s="29">
        <v>45483.6</v>
      </c>
    </row>
    <row r="43" spans="1:14" ht="45" customHeight="1" x14ac:dyDescent="0.25">
      <c r="A43" s="9" t="s">
        <v>53</v>
      </c>
      <c r="B43" s="10"/>
      <c r="C43" s="10"/>
      <c r="D43" s="26">
        <v>89143.45</v>
      </c>
      <c r="E43" s="11">
        <f t="shared" si="0"/>
        <v>6910.77</v>
      </c>
      <c r="F43" s="11">
        <v>36160.980000000003</v>
      </c>
      <c r="G43" s="10" t="s">
        <v>51</v>
      </c>
      <c r="H43" s="12" t="s">
        <v>52</v>
      </c>
      <c r="I43" s="13">
        <v>0.48317346927901039</v>
      </c>
      <c r="K43" s="11">
        <v>0</v>
      </c>
      <c r="L43" s="11">
        <v>6910.77</v>
      </c>
      <c r="M43" s="11">
        <v>0</v>
      </c>
      <c r="N43" s="29">
        <v>46071.7</v>
      </c>
    </row>
    <row r="44" spans="1:14" ht="45" customHeight="1" x14ac:dyDescent="0.25">
      <c r="A44" s="9" t="s">
        <v>54</v>
      </c>
      <c r="B44" s="10"/>
      <c r="C44" s="10"/>
      <c r="D44" s="26">
        <v>91163.29</v>
      </c>
      <c r="E44" s="11">
        <f t="shared" si="0"/>
        <v>6837.28</v>
      </c>
      <c r="F44" s="11">
        <v>38744.379999999997</v>
      </c>
      <c r="G44" s="10" t="s">
        <v>51</v>
      </c>
      <c r="H44" s="12" t="s">
        <v>52</v>
      </c>
      <c r="I44" s="13">
        <v>0.50000016453991514</v>
      </c>
      <c r="K44" s="11">
        <v>0</v>
      </c>
      <c r="L44" s="11">
        <v>6837.28</v>
      </c>
      <c r="M44" s="11">
        <v>0</v>
      </c>
      <c r="N44" s="29">
        <v>45581.63</v>
      </c>
    </row>
    <row r="45" spans="1:14" ht="45" customHeight="1" x14ac:dyDescent="0.25">
      <c r="A45" s="9" t="s">
        <v>55</v>
      </c>
      <c r="B45" s="10"/>
      <c r="C45" s="10"/>
      <c r="D45" s="26">
        <v>261400</v>
      </c>
      <c r="E45" s="11">
        <f t="shared" si="0"/>
        <v>19605</v>
      </c>
      <c r="F45" s="11">
        <v>111095</v>
      </c>
      <c r="G45" s="10" t="s">
        <v>51</v>
      </c>
      <c r="H45" s="12" t="s">
        <v>52</v>
      </c>
      <c r="I45" s="13">
        <v>0.5</v>
      </c>
      <c r="K45" s="11">
        <v>0</v>
      </c>
      <c r="L45" s="11">
        <v>19605</v>
      </c>
      <c r="M45" s="11">
        <v>0</v>
      </c>
      <c r="N45" s="29">
        <v>130700</v>
      </c>
    </row>
    <row r="46" spans="1:14" ht="45" customHeight="1" x14ac:dyDescent="0.25">
      <c r="A46" s="9" t="s">
        <v>56</v>
      </c>
      <c r="B46" s="10"/>
      <c r="C46" s="10"/>
      <c r="D46" s="26">
        <v>56919.839999999997</v>
      </c>
      <c r="E46" s="11">
        <f t="shared" si="0"/>
        <v>4268.99</v>
      </c>
      <c r="F46" s="11">
        <v>24190.93</v>
      </c>
      <c r="G46" s="10" t="s">
        <v>51</v>
      </c>
      <c r="H46" s="12" t="s">
        <v>52</v>
      </c>
      <c r="I46" s="13">
        <v>0.5</v>
      </c>
      <c r="K46" s="11">
        <v>0</v>
      </c>
      <c r="L46" s="11">
        <v>4268.99</v>
      </c>
      <c r="M46" s="11">
        <v>0</v>
      </c>
      <c r="N46" s="30">
        <v>28459.919999999998</v>
      </c>
    </row>
    <row r="47" spans="1:14" ht="45" customHeight="1" x14ac:dyDescent="0.25">
      <c r="A47" s="9" t="s">
        <v>57</v>
      </c>
      <c r="B47" s="10"/>
      <c r="C47" s="10"/>
      <c r="D47" s="26">
        <v>222618</v>
      </c>
      <c r="E47" s="11">
        <f t="shared" si="0"/>
        <v>21705.26</v>
      </c>
      <c r="F47" s="11">
        <v>122996.44</v>
      </c>
      <c r="G47" s="10" t="s">
        <v>51</v>
      </c>
      <c r="H47" s="12" t="s">
        <v>52</v>
      </c>
      <c r="I47" s="13">
        <v>0.65</v>
      </c>
      <c r="K47" s="11">
        <v>0</v>
      </c>
      <c r="L47" s="11">
        <v>21705.26</v>
      </c>
      <c r="M47" s="11">
        <v>0</v>
      </c>
      <c r="N47" s="30">
        <v>77916.3</v>
      </c>
    </row>
    <row r="48" spans="1:14" ht="45" customHeight="1" x14ac:dyDescent="0.25">
      <c r="A48" s="9" t="s">
        <v>58</v>
      </c>
      <c r="B48" s="10"/>
      <c r="C48" s="10"/>
      <c r="D48" s="26">
        <v>173844</v>
      </c>
      <c r="E48" s="11">
        <f t="shared" si="0"/>
        <v>16949.79</v>
      </c>
      <c r="F48" s="11">
        <v>96048.81</v>
      </c>
      <c r="G48" s="10" t="s">
        <v>51</v>
      </c>
      <c r="H48" s="12" t="s">
        <v>52</v>
      </c>
      <c r="I48" s="13">
        <v>0.65</v>
      </c>
      <c r="K48" s="11">
        <v>0</v>
      </c>
      <c r="L48" s="11">
        <v>16949.79</v>
      </c>
      <c r="M48" s="11">
        <v>0</v>
      </c>
      <c r="N48" s="30">
        <v>60845.4</v>
      </c>
    </row>
    <row r="49" spans="1:14" ht="45" customHeight="1" x14ac:dyDescent="0.25">
      <c r="A49" s="9" t="s">
        <v>59</v>
      </c>
      <c r="B49" s="10"/>
      <c r="C49" s="10"/>
      <c r="D49" s="26">
        <v>127576.59999999999</v>
      </c>
      <c r="E49" s="11">
        <f t="shared" si="0"/>
        <v>12062.31</v>
      </c>
      <c r="F49" s="11">
        <v>68353.039999999994</v>
      </c>
      <c r="G49" s="10" t="s">
        <v>51</v>
      </c>
      <c r="H49" s="12" t="s">
        <v>52</v>
      </c>
      <c r="I49" s="13">
        <v>0.63032993511349256</v>
      </c>
      <c r="K49" s="11">
        <v>0</v>
      </c>
      <c r="L49" s="11">
        <v>12062.31</v>
      </c>
      <c r="M49" s="11">
        <v>0</v>
      </c>
      <c r="N49" s="30">
        <v>47161.25</v>
      </c>
    </row>
    <row r="50" spans="1:14" ht="45" customHeight="1" x14ac:dyDescent="0.25">
      <c r="A50" s="31" t="s">
        <v>60</v>
      </c>
      <c r="B50" s="32"/>
      <c r="C50" s="32"/>
      <c r="D50" s="26">
        <v>97982</v>
      </c>
      <c r="E50" s="11">
        <f t="shared" si="0"/>
        <v>9553.25</v>
      </c>
      <c r="F50" s="11">
        <v>54135.05</v>
      </c>
      <c r="G50" s="10" t="s">
        <v>51</v>
      </c>
      <c r="H50" s="12" t="s">
        <v>52</v>
      </c>
      <c r="I50" s="13">
        <v>0.65</v>
      </c>
      <c r="K50" s="11">
        <v>0</v>
      </c>
      <c r="L50" s="11">
        <v>9553.25</v>
      </c>
      <c r="M50" s="11">
        <v>0</v>
      </c>
      <c r="N50" s="30">
        <v>34293.699999999997</v>
      </c>
    </row>
    <row r="51" spans="1:14" ht="45" customHeight="1" x14ac:dyDescent="0.25">
      <c r="A51" s="31" t="s">
        <v>61</v>
      </c>
      <c r="B51" s="32"/>
      <c r="C51" s="32"/>
      <c r="D51" s="26">
        <v>85569</v>
      </c>
      <c r="E51" s="11">
        <f t="shared" si="0"/>
        <v>8342.98</v>
      </c>
      <c r="F51" s="11">
        <v>47276.87</v>
      </c>
      <c r="G51" s="10" t="s">
        <v>51</v>
      </c>
      <c r="H51" s="12" t="s">
        <v>52</v>
      </c>
      <c r="I51" s="13">
        <v>0.65</v>
      </c>
      <c r="K51" s="11">
        <v>0</v>
      </c>
      <c r="L51" s="11">
        <v>8342.98</v>
      </c>
      <c r="M51" s="11">
        <v>0</v>
      </c>
      <c r="N51" s="30">
        <v>29949.15</v>
      </c>
    </row>
    <row r="52" spans="1:14" ht="45" customHeight="1" x14ac:dyDescent="0.25">
      <c r="A52" s="31" t="s">
        <v>62</v>
      </c>
      <c r="B52" s="32"/>
      <c r="C52" s="32"/>
      <c r="D52" s="26">
        <v>46190</v>
      </c>
      <c r="E52" s="11">
        <f t="shared" si="0"/>
        <v>4601.03</v>
      </c>
      <c r="F52" s="11">
        <v>26072.47</v>
      </c>
      <c r="G52" s="10" t="s">
        <v>51</v>
      </c>
      <c r="H52" s="12" t="s">
        <v>52</v>
      </c>
      <c r="I52" s="13">
        <v>0.66407231002381473</v>
      </c>
      <c r="K52" s="11">
        <v>0</v>
      </c>
      <c r="L52" s="11">
        <v>4601.03</v>
      </c>
      <c r="M52" s="11">
        <v>0</v>
      </c>
      <c r="N52" s="30">
        <v>15516.5</v>
      </c>
    </row>
    <row r="53" spans="1:14" ht="45" customHeight="1" x14ac:dyDescent="0.25">
      <c r="A53" s="33" t="s">
        <v>61</v>
      </c>
      <c r="B53" s="34"/>
      <c r="C53" s="34"/>
      <c r="D53" s="26">
        <v>45651</v>
      </c>
      <c r="E53" s="11">
        <f t="shared" si="0"/>
        <v>8838.48</v>
      </c>
      <c r="F53" s="11">
        <v>5084.67</v>
      </c>
      <c r="G53" s="10" t="s">
        <v>51</v>
      </c>
      <c r="H53" s="12" t="s">
        <v>52</v>
      </c>
      <c r="I53" s="13">
        <v>0.30499112834330022</v>
      </c>
      <c r="K53" s="35">
        <v>0</v>
      </c>
      <c r="L53" s="35">
        <v>8838.48</v>
      </c>
      <c r="M53" s="35">
        <v>0</v>
      </c>
      <c r="N53" s="36">
        <v>31727.850000000002</v>
      </c>
    </row>
    <row r="54" spans="1:14" ht="45" customHeight="1" x14ac:dyDescent="0.25">
      <c r="A54" s="31" t="s">
        <v>62</v>
      </c>
      <c r="B54" s="32"/>
      <c r="C54" s="32"/>
      <c r="D54" s="26">
        <v>96459</v>
      </c>
      <c r="E54" s="11">
        <f t="shared" si="0"/>
        <v>9404.76</v>
      </c>
      <c r="F54" s="11">
        <v>53293.59</v>
      </c>
      <c r="G54" s="10" t="s">
        <v>51</v>
      </c>
      <c r="H54" s="12" t="s">
        <v>52</v>
      </c>
      <c r="I54" s="13">
        <v>0.65</v>
      </c>
      <c r="K54" s="11">
        <v>0</v>
      </c>
      <c r="L54" s="11">
        <v>9404.76</v>
      </c>
      <c r="M54" s="11">
        <v>0</v>
      </c>
      <c r="N54" s="37">
        <v>33760.65</v>
      </c>
    </row>
    <row r="55" spans="1:14" ht="45" customHeight="1" x14ac:dyDescent="0.25">
      <c r="A55" s="9" t="s">
        <v>63</v>
      </c>
      <c r="B55" s="10"/>
      <c r="C55" s="10"/>
      <c r="D55" s="26">
        <v>53526</v>
      </c>
      <c r="E55" s="11">
        <f t="shared" si="0"/>
        <v>5218.79</v>
      </c>
      <c r="F55" s="11">
        <v>29573.11</v>
      </c>
      <c r="G55" s="10" t="s">
        <v>51</v>
      </c>
      <c r="H55" s="12" t="s">
        <v>52</v>
      </c>
      <c r="I55" s="13">
        <v>0.65</v>
      </c>
      <c r="K55" s="11">
        <v>0</v>
      </c>
      <c r="L55" s="11">
        <v>5218.79</v>
      </c>
      <c r="M55" s="11">
        <v>0</v>
      </c>
      <c r="N55" s="37">
        <v>18734.099999999999</v>
      </c>
    </row>
    <row r="56" spans="1:14" ht="45" customHeight="1" x14ac:dyDescent="0.25">
      <c r="A56" s="31" t="s">
        <v>64</v>
      </c>
      <c r="B56" s="32"/>
      <c r="C56" s="32"/>
      <c r="D56" s="26">
        <v>46992</v>
      </c>
      <c r="E56" s="11">
        <f t="shared" si="0"/>
        <v>4581.72</v>
      </c>
      <c r="F56" s="11">
        <v>25963.08</v>
      </c>
      <c r="G56" s="10" t="s">
        <v>51</v>
      </c>
      <c r="H56" s="12" t="s">
        <v>52</v>
      </c>
      <c r="I56" s="13">
        <v>0.65</v>
      </c>
      <c r="K56" s="11">
        <v>0</v>
      </c>
      <c r="L56" s="11">
        <v>4581.72</v>
      </c>
      <c r="M56" s="11">
        <v>0</v>
      </c>
      <c r="N56" s="37">
        <v>16447.199999999997</v>
      </c>
    </row>
    <row r="57" spans="1:14" ht="45" customHeight="1" x14ac:dyDescent="0.25">
      <c r="A57" s="31" t="s">
        <v>64</v>
      </c>
      <c r="B57" s="32"/>
      <c r="C57" s="32"/>
      <c r="D57" s="26">
        <v>46200</v>
      </c>
      <c r="E57" s="11">
        <f t="shared" si="0"/>
        <v>4504.5</v>
      </c>
      <c r="F57" s="11">
        <v>25525.5</v>
      </c>
      <c r="G57" s="10" t="s">
        <v>51</v>
      </c>
      <c r="H57" s="12" t="s">
        <v>52</v>
      </c>
      <c r="I57" s="13">
        <v>0.65</v>
      </c>
      <c r="K57" s="11">
        <v>0</v>
      </c>
      <c r="L57" s="11">
        <v>4504.5</v>
      </c>
      <c r="M57" s="11">
        <v>0</v>
      </c>
      <c r="N57" s="37">
        <v>16170</v>
      </c>
    </row>
    <row r="58" spans="1:14" ht="45" customHeight="1" x14ac:dyDescent="0.25">
      <c r="A58" s="31" t="s">
        <v>65</v>
      </c>
      <c r="B58" s="32"/>
      <c r="C58" s="32"/>
      <c r="D58" s="26">
        <v>229515</v>
      </c>
      <c r="E58" s="11">
        <f t="shared" si="0"/>
        <v>22377.72</v>
      </c>
      <c r="F58" s="14">
        <v>126807.03</v>
      </c>
      <c r="G58" s="10" t="s">
        <v>51</v>
      </c>
      <c r="H58" s="12" t="s">
        <v>52</v>
      </c>
      <c r="I58" s="13">
        <v>0.65</v>
      </c>
      <c r="K58" s="11">
        <v>0</v>
      </c>
      <c r="L58" s="11">
        <v>22377.72</v>
      </c>
      <c r="M58" s="11">
        <v>0</v>
      </c>
      <c r="N58" s="30">
        <v>80330.25</v>
      </c>
    </row>
    <row r="59" spans="1:14" ht="45" customHeight="1" x14ac:dyDescent="0.25">
      <c r="A59" s="31" t="s">
        <v>66</v>
      </c>
      <c r="B59" s="32"/>
      <c r="C59" s="32"/>
      <c r="D59" s="26">
        <v>233145</v>
      </c>
      <c r="E59" s="11">
        <f t="shared" si="0"/>
        <v>22731.64</v>
      </c>
      <c r="F59" s="11">
        <v>128812.61</v>
      </c>
      <c r="G59" s="10" t="s">
        <v>51</v>
      </c>
      <c r="H59" s="12" t="s">
        <v>52</v>
      </c>
      <c r="I59" s="13">
        <v>0.65</v>
      </c>
      <c r="K59" s="11">
        <v>0</v>
      </c>
      <c r="L59" s="11">
        <v>22731.64</v>
      </c>
      <c r="M59" s="11">
        <v>0</v>
      </c>
      <c r="N59" s="30">
        <v>81600.75</v>
      </c>
    </row>
    <row r="60" spans="1:14" ht="45" customHeight="1" x14ac:dyDescent="0.25">
      <c r="A60" s="9" t="s">
        <v>67</v>
      </c>
      <c r="B60" s="10"/>
      <c r="C60" s="10"/>
      <c r="D60" s="26">
        <v>184793.49</v>
      </c>
      <c r="E60" s="11">
        <f t="shared" si="0"/>
        <v>20789.27</v>
      </c>
      <c r="F60" s="11">
        <v>117805.85</v>
      </c>
      <c r="G60" s="10" t="s">
        <v>51</v>
      </c>
      <c r="H60" s="12" t="s">
        <v>52</v>
      </c>
      <c r="I60" s="13">
        <v>0.75000001352861512</v>
      </c>
      <c r="K60" s="11">
        <v>0</v>
      </c>
      <c r="L60" s="38">
        <v>20789.27</v>
      </c>
      <c r="M60" s="38">
        <v>0</v>
      </c>
      <c r="N60" s="39">
        <v>46198.37</v>
      </c>
    </row>
    <row r="61" spans="1:14" ht="45" customHeight="1" x14ac:dyDescent="0.25">
      <c r="A61" s="9" t="s">
        <v>68</v>
      </c>
      <c r="B61" s="10"/>
      <c r="C61" s="10"/>
      <c r="D61" s="26">
        <v>57893.85</v>
      </c>
      <c r="E61" s="11">
        <f t="shared" si="0"/>
        <v>6513.06</v>
      </c>
      <c r="F61" s="11">
        <v>36907.33</v>
      </c>
      <c r="G61" s="10" t="s">
        <v>51</v>
      </c>
      <c r="H61" s="12" t="s">
        <v>52</v>
      </c>
      <c r="I61" s="13">
        <v>0.7500000431824797</v>
      </c>
      <c r="K61" s="38">
        <v>0</v>
      </c>
      <c r="L61" s="38">
        <v>6513.06</v>
      </c>
      <c r="M61" s="38">
        <v>0</v>
      </c>
      <c r="N61" s="38">
        <v>14473.46</v>
      </c>
    </row>
    <row r="62" spans="1:14" ht="45" customHeight="1" x14ac:dyDescent="0.25">
      <c r="A62" s="9" t="s">
        <v>69</v>
      </c>
      <c r="B62" s="10"/>
      <c r="C62" s="10"/>
      <c r="D62" s="26">
        <v>100963.43000000001</v>
      </c>
      <c r="E62" s="11">
        <f t="shared" si="0"/>
        <v>18595.29</v>
      </c>
      <c r="F62" s="11">
        <v>57127.31</v>
      </c>
      <c r="G62" s="10" t="s">
        <v>51</v>
      </c>
      <c r="H62" s="12" t="s">
        <v>52</v>
      </c>
      <c r="I62" s="13">
        <v>0.75000027237584932</v>
      </c>
      <c r="K62" s="38">
        <v>10081.290000000001</v>
      </c>
      <c r="L62" s="38">
        <v>0</v>
      </c>
      <c r="M62" s="38">
        <v>8514</v>
      </c>
      <c r="N62" s="38">
        <v>25240.83</v>
      </c>
    </row>
    <row r="63" spans="1:14" ht="45" customHeight="1" x14ac:dyDescent="0.25">
      <c r="A63" s="9" t="s">
        <v>70</v>
      </c>
      <c r="B63" s="10"/>
      <c r="C63" s="10"/>
      <c r="D63" s="26">
        <v>133092</v>
      </c>
      <c r="E63" s="11">
        <f t="shared" si="0"/>
        <v>21737.78</v>
      </c>
      <c r="F63" s="11">
        <v>87600.02</v>
      </c>
      <c r="G63" s="10" t="s">
        <v>51</v>
      </c>
      <c r="H63" s="12" t="s">
        <v>52</v>
      </c>
      <c r="I63" s="13">
        <v>0.82152045201815282</v>
      </c>
      <c r="K63" s="11">
        <v>15458.83</v>
      </c>
      <c r="L63" s="11">
        <v>6278.95</v>
      </c>
      <c r="M63" s="11">
        <v>0</v>
      </c>
      <c r="N63" s="40">
        <v>23754.2</v>
      </c>
    </row>
    <row r="64" spans="1:14" ht="45" customHeight="1" x14ac:dyDescent="0.25">
      <c r="A64" s="9" t="s">
        <v>71</v>
      </c>
      <c r="B64" s="10"/>
      <c r="C64" s="10"/>
      <c r="D64" s="26">
        <v>50514.2</v>
      </c>
      <c r="E64" s="11">
        <f t="shared" si="0"/>
        <v>20619.150000000001</v>
      </c>
      <c r="F64" s="11">
        <v>17266.5</v>
      </c>
      <c r="G64" s="10" t="s">
        <v>51</v>
      </c>
      <c r="H64" s="12" t="s">
        <v>52</v>
      </c>
      <c r="I64" s="13">
        <v>0.75000000000000011</v>
      </c>
      <c r="K64" s="38">
        <v>0</v>
      </c>
      <c r="L64" s="38">
        <v>3047.04</v>
      </c>
      <c r="M64" s="41">
        <v>17572.11</v>
      </c>
      <c r="N64" s="38">
        <v>12628.55</v>
      </c>
    </row>
    <row r="65" spans="1:14" ht="45" customHeight="1" x14ac:dyDescent="0.25">
      <c r="A65" s="9" t="s">
        <v>69</v>
      </c>
      <c r="B65" s="10"/>
      <c r="C65" s="10"/>
      <c r="D65" s="26">
        <v>185350</v>
      </c>
      <c r="E65" s="11">
        <f t="shared" si="0"/>
        <v>53950.879999999997</v>
      </c>
      <c r="F65" s="11">
        <v>85061.62</v>
      </c>
      <c r="G65" s="10" t="s">
        <v>51</v>
      </c>
      <c r="H65" s="12" t="s">
        <v>52</v>
      </c>
      <c r="I65" s="13">
        <v>0.75</v>
      </c>
      <c r="K65" s="38">
        <v>0</v>
      </c>
      <c r="L65" s="38">
        <v>15010.88</v>
      </c>
      <c r="M65" s="38">
        <v>38940</v>
      </c>
      <c r="N65" s="38">
        <v>46337.5</v>
      </c>
    </row>
    <row r="66" spans="1:14" ht="45" customHeight="1" x14ac:dyDescent="0.25">
      <c r="A66" s="42" t="s">
        <v>44</v>
      </c>
      <c r="B66" s="43"/>
      <c r="C66" s="43"/>
      <c r="D66" s="11">
        <v>300</v>
      </c>
      <c r="E66" s="11">
        <f t="shared" si="0"/>
        <v>45</v>
      </c>
      <c r="F66" s="11">
        <v>255</v>
      </c>
      <c r="G66" s="10" t="s">
        <v>72</v>
      </c>
      <c r="H66" s="12" t="s">
        <v>73</v>
      </c>
      <c r="I66" s="13">
        <v>1</v>
      </c>
      <c r="K66" s="11">
        <v>0</v>
      </c>
      <c r="L66" s="11">
        <v>45</v>
      </c>
      <c r="M66" s="11">
        <v>0</v>
      </c>
      <c r="N66" s="44">
        <v>0</v>
      </c>
    </row>
    <row r="67" spans="1:14" ht="45" customHeight="1" x14ac:dyDescent="0.25">
      <c r="A67" s="31" t="s">
        <v>74</v>
      </c>
      <c r="B67" s="32"/>
      <c r="C67" s="32"/>
      <c r="D67" s="26">
        <v>57508</v>
      </c>
      <c r="E67" s="11">
        <f t="shared" si="0"/>
        <v>4313.1000000000004</v>
      </c>
      <c r="F67" s="11">
        <v>24440.9</v>
      </c>
      <c r="G67" s="10" t="s">
        <v>51</v>
      </c>
      <c r="H67" s="12" t="s">
        <v>52</v>
      </c>
      <c r="I67" s="13">
        <v>0.5</v>
      </c>
      <c r="K67" s="11">
        <v>0</v>
      </c>
      <c r="L67" s="11">
        <v>4313.1000000000004</v>
      </c>
      <c r="M67" s="11">
        <v>0</v>
      </c>
      <c r="N67" s="45">
        <v>28754</v>
      </c>
    </row>
    <row r="68" spans="1:14" ht="45" customHeight="1" x14ac:dyDescent="0.25">
      <c r="A68" s="31" t="s">
        <v>75</v>
      </c>
      <c r="B68" s="32"/>
      <c r="C68" s="32"/>
      <c r="D68" s="26">
        <v>115948.59999999999</v>
      </c>
      <c r="E68" s="11">
        <f t="shared" si="0"/>
        <v>11583.65</v>
      </c>
      <c r="F68" s="11">
        <v>65640.649999999994</v>
      </c>
      <c r="G68" s="10" t="s">
        <v>51</v>
      </c>
      <c r="H68" s="12" t="s">
        <v>52</v>
      </c>
      <c r="I68" s="13">
        <v>0.66602184071217763</v>
      </c>
      <c r="K68" s="11">
        <v>0</v>
      </c>
      <c r="L68" s="11">
        <v>11583.65</v>
      </c>
      <c r="M68" s="11">
        <v>0</v>
      </c>
      <c r="N68" s="46">
        <v>38724.300000000003</v>
      </c>
    </row>
    <row r="69" spans="1:14" ht="45" customHeight="1" x14ac:dyDescent="0.25">
      <c r="A69" s="31" t="s">
        <v>76</v>
      </c>
      <c r="B69" s="32"/>
      <c r="C69" s="32"/>
      <c r="D69" s="26">
        <v>15642</v>
      </c>
      <c r="E69" s="11">
        <f t="shared" si="0"/>
        <v>1525.1</v>
      </c>
      <c r="F69" s="11">
        <v>8642.2000000000007</v>
      </c>
      <c r="G69" s="10" t="s">
        <v>51</v>
      </c>
      <c r="H69" s="12" t="s">
        <v>52</v>
      </c>
      <c r="I69" s="13">
        <v>0.65</v>
      </c>
      <c r="K69" s="11">
        <v>0</v>
      </c>
      <c r="L69" s="11">
        <v>1525.1</v>
      </c>
      <c r="M69" s="11">
        <v>0</v>
      </c>
      <c r="N69" s="46">
        <v>5474.7</v>
      </c>
    </row>
    <row r="70" spans="1:14" ht="45" customHeight="1" x14ac:dyDescent="0.25">
      <c r="A70" s="9" t="s">
        <v>77</v>
      </c>
      <c r="B70" s="10"/>
      <c r="C70" s="10"/>
      <c r="D70" s="26">
        <v>686985</v>
      </c>
      <c r="E70" s="11">
        <f t="shared" si="0"/>
        <v>74513.820000000007</v>
      </c>
      <c r="F70" s="11">
        <v>422244.93</v>
      </c>
      <c r="G70" s="10" t="s">
        <v>51</v>
      </c>
      <c r="H70" s="12" t="s">
        <v>52</v>
      </c>
      <c r="I70" s="13">
        <v>0.72309984934168869</v>
      </c>
      <c r="K70" s="38">
        <v>74513.820000000007</v>
      </c>
      <c r="L70" s="38">
        <v>0</v>
      </c>
      <c r="M70" s="38">
        <v>0</v>
      </c>
      <c r="N70" s="47">
        <v>190226.25</v>
      </c>
    </row>
    <row r="71" spans="1:14" ht="45" customHeight="1" x14ac:dyDescent="0.25">
      <c r="A71" s="9" t="s">
        <v>78</v>
      </c>
      <c r="B71" s="10"/>
      <c r="C71" s="10"/>
      <c r="D71" s="26">
        <v>42409.45</v>
      </c>
      <c r="E71" s="11">
        <f t="shared" si="0"/>
        <v>4655.8900000000003</v>
      </c>
      <c r="F71" s="11">
        <v>26383.34</v>
      </c>
      <c r="G71" s="10" t="s">
        <v>51</v>
      </c>
      <c r="H71" s="12" t="s">
        <v>52</v>
      </c>
      <c r="I71" s="13">
        <v>0.73189418867728773</v>
      </c>
      <c r="K71" s="11">
        <v>0</v>
      </c>
      <c r="L71" s="11">
        <v>4655.8900000000003</v>
      </c>
      <c r="M71" s="11">
        <v>0</v>
      </c>
      <c r="N71" s="37">
        <v>11370.22</v>
      </c>
    </row>
    <row r="72" spans="1:14" ht="45" customHeight="1" x14ac:dyDescent="0.25">
      <c r="A72" s="9" t="s">
        <v>79</v>
      </c>
      <c r="B72" s="10"/>
      <c r="C72" s="10"/>
      <c r="D72" s="26">
        <v>134400.85</v>
      </c>
      <c r="E72" s="11">
        <f t="shared" si="0"/>
        <v>15120.1</v>
      </c>
      <c r="F72" s="11">
        <v>85680.54</v>
      </c>
      <c r="G72" s="10" t="s">
        <v>51</v>
      </c>
      <c r="H72" s="12" t="s">
        <v>52</v>
      </c>
      <c r="I72" s="13">
        <v>0.75000001860107279</v>
      </c>
      <c r="K72" s="38">
        <v>0</v>
      </c>
      <c r="L72" s="38">
        <v>15120.1</v>
      </c>
      <c r="M72" s="38">
        <v>0</v>
      </c>
      <c r="N72" s="47">
        <v>33600.21</v>
      </c>
    </row>
    <row r="73" spans="1:14" ht="45" customHeight="1" x14ac:dyDescent="0.25">
      <c r="A73" s="9" t="s">
        <v>79</v>
      </c>
      <c r="B73" s="10"/>
      <c r="C73" s="10"/>
      <c r="D73" s="26">
        <v>134400.85</v>
      </c>
      <c r="E73" s="11">
        <f t="shared" si="0"/>
        <v>15120.1</v>
      </c>
      <c r="F73" s="11">
        <v>85680.54</v>
      </c>
      <c r="G73" s="10" t="s">
        <v>51</v>
      </c>
      <c r="H73" s="12" t="s">
        <v>52</v>
      </c>
      <c r="I73" s="13">
        <v>0.75000001860107279</v>
      </c>
      <c r="K73" s="38">
        <v>0</v>
      </c>
      <c r="L73" s="38">
        <v>15120.1</v>
      </c>
      <c r="M73" s="38">
        <v>0</v>
      </c>
      <c r="N73" s="47">
        <v>33600.21</v>
      </c>
    </row>
    <row r="74" spans="1:14" ht="45" customHeight="1" x14ac:dyDescent="0.25">
      <c r="A74" s="9" t="s">
        <v>80</v>
      </c>
      <c r="B74" s="10"/>
      <c r="C74" s="10"/>
      <c r="D74" s="26">
        <v>182500</v>
      </c>
      <c r="E74" s="11">
        <f t="shared" si="0"/>
        <v>25552.63</v>
      </c>
      <c r="F74" s="11">
        <v>111322.37</v>
      </c>
      <c r="G74" s="10" t="s">
        <v>51</v>
      </c>
      <c r="H74" s="12" t="s">
        <v>52</v>
      </c>
      <c r="I74" s="13">
        <v>0.75</v>
      </c>
      <c r="K74" s="38">
        <v>19645.13</v>
      </c>
      <c r="L74" s="38">
        <v>5907.5</v>
      </c>
      <c r="M74" s="38">
        <v>0</v>
      </c>
      <c r="N74" s="47">
        <v>45625</v>
      </c>
    </row>
    <row r="75" spans="1:14" ht="45" customHeight="1" x14ac:dyDescent="0.25">
      <c r="A75" s="9" t="s">
        <v>81</v>
      </c>
      <c r="B75" s="10"/>
      <c r="C75" s="10"/>
      <c r="D75" s="26">
        <v>432506</v>
      </c>
      <c r="E75" s="11">
        <f t="shared" si="0"/>
        <v>48656.93</v>
      </c>
      <c r="F75" s="11">
        <v>275722.57</v>
      </c>
      <c r="G75" s="10" t="s">
        <v>51</v>
      </c>
      <c r="H75" s="12" t="s">
        <v>52</v>
      </c>
      <c r="I75" s="13">
        <v>0.75</v>
      </c>
      <c r="K75" s="11">
        <v>48656.93</v>
      </c>
      <c r="L75" s="11">
        <v>0</v>
      </c>
      <c r="M75" s="11">
        <v>0</v>
      </c>
      <c r="N75" s="48">
        <v>108126.5</v>
      </c>
    </row>
    <row r="76" spans="1:14" ht="45" customHeight="1" x14ac:dyDescent="0.25">
      <c r="A76" s="31" t="s">
        <v>44</v>
      </c>
      <c r="B76" s="32"/>
      <c r="C76" s="32"/>
      <c r="D76" s="26">
        <v>84225</v>
      </c>
      <c r="E76" s="11">
        <f t="shared" si="0"/>
        <v>8831.82</v>
      </c>
      <c r="F76" s="11">
        <v>50046.93</v>
      </c>
      <c r="G76" s="10" t="s">
        <v>51</v>
      </c>
      <c r="H76" s="12" t="s">
        <v>52</v>
      </c>
      <c r="I76" s="13">
        <v>0.69906500445235975</v>
      </c>
      <c r="K76" s="11">
        <v>0</v>
      </c>
      <c r="L76" s="11">
        <v>8831.82</v>
      </c>
      <c r="M76" s="11">
        <v>0</v>
      </c>
      <c r="N76" s="46">
        <v>25346.25</v>
      </c>
    </row>
    <row r="77" spans="1:14" ht="45" customHeight="1" x14ac:dyDescent="0.25">
      <c r="A77" s="31" t="s">
        <v>82</v>
      </c>
      <c r="B77" s="32"/>
      <c r="C77" s="32"/>
      <c r="D77" s="26">
        <v>25747.9</v>
      </c>
      <c r="E77" s="11">
        <f t="shared" si="0"/>
        <v>1931.1</v>
      </c>
      <c r="F77" s="11">
        <v>10942.85</v>
      </c>
      <c r="G77" s="10" t="s">
        <v>51</v>
      </c>
      <c r="H77" s="12" t="s">
        <v>52</v>
      </c>
      <c r="I77" s="13">
        <v>0.5</v>
      </c>
      <c r="K77" s="11">
        <v>0</v>
      </c>
      <c r="L77" s="11">
        <v>1931.1</v>
      </c>
      <c r="M77" s="11">
        <v>0</v>
      </c>
      <c r="N77" s="46">
        <v>12873.95</v>
      </c>
    </row>
    <row r="78" spans="1:14" ht="45" customHeight="1" x14ac:dyDescent="0.25">
      <c r="A78" s="9" t="s">
        <v>83</v>
      </c>
      <c r="B78" s="10"/>
      <c r="C78" s="10"/>
      <c r="D78" s="26">
        <v>29853.229999999996</v>
      </c>
      <c r="E78" s="11">
        <f t="shared" si="0"/>
        <v>3464.13</v>
      </c>
      <c r="F78" s="11">
        <v>15940.47</v>
      </c>
      <c r="G78" s="10" t="s">
        <v>51</v>
      </c>
      <c r="H78" s="12" t="s">
        <v>52</v>
      </c>
      <c r="I78" s="13">
        <v>0.65000001674860652</v>
      </c>
      <c r="K78" s="38">
        <v>0</v>
      </c>
      <c r="L78" s="38">
        <v>2813.03</v>
      </c>
      <c r="M78" s="38">
        <v>651.1</v>
      </c>
      <c r="N78" s="49">
        <v>10448.629999999999</v>
      </c>
    </row>
    <row r="79" spans="1:14" ht="45" customHeight="1" x14ac:dyDescent="0.25">
      <c r="A79" s="9" t="s">
        <v>84</v>
      </c>
      <c r="B79" s="10"/>
      <c r="C79" s="10"/>
      <c r="D79" s="26">
        <v>87500</v>
      </c>
      <c r="E79" s="11">
        <f t="shared" si="0"/>
        <v>14959.05</v>
      </c>
      <c r="F79" s="11">
        <v>50665.95</v>
      </c>
      <c r="G79" s="10" t="s">
        <v>51</v>
      </c>
      <c r="H79" s="12" t="s">
        <v>52</v>
      </c>
      <c r="I79" s="13">
        <v>0.75</v>
      </c>
      <c r="K79" s="38">
        <v>0</v>
      </c>
      <c r="L79" s="38">
        <v>8941.0499999999993</v>
      </c>
      <c r="M79" s="38">
        <v>6018</v>
      </c>
      <c r="N79" s="38">
        <v>21875</v>
      </c>
    </row>
    <row r="80" spans="1:14" ht="45" customHeight="1" x14ac:dyDescent="0.25">
      <c r="A80" s="9" t="s">
        <v>81</v>
      </c>
      <c r="B80" s="10"/>
      <c r="C80" s="10"/>
      <c r="D80" s="26">
        <v>176309.64</v>
      </c>
      <c r="E80" s="11">
        <f t="shared" si="0"/>
        <v>21511.040000000001</v>
      </c>
      <c r="F80" s="11">
        <v>110721.19</v>
      </c>
      <c r="G80" s="10" t="s">
        <v>51</v>
      </c>
      <c r="H80" s="12" t="s">
        <v>52</v>
      </c>
      <c r="I80" s="13">
        <v>0.75</v>
      </c>
      <c r="K80" s="11">
        <v>19539.04</v>
      </c>
      <c r="L80" s="11">
        <v>1972</v>
      </c>
      <c r="M80" s="11">
        <v>0</v>
      </c>
      <c r="N80" s="40">
        <v>44077.41</v>
      </c>
    </row>
    <row r="81" spans="1:14" ht="45" customHeight="1" x14ac:dyDescent="0.25">
      <c r="A81" s="9" t="s">
        <v>75</v>
      </c>
      <c r="B81" s="10"/>
      <c r="C81" s="10"/>
      <c r="D81" s="26">
        <v>28630</v>
      </c>
      <c r="E81" s="11">
        <f t="shared" si="0"/>
        <v>3654.38</v>
      </c>
      <c r="F81" s="26">
        <v>17818.12</v>
      </c>
      <c r="G81" s="10" t="s">
        <v>51</v>
      </c>
      <c r="H81" s="12" t="s">
        <v>52</v>
      </c>
      <c r="I81" s="13">
        <v>0.75</v>
      </c>
      <c r="K81" s="38">
        <v>3144.38</v>
      </c>
      <c r="L81" s="50">
        <v>510</v>
      </c>
      <c r="M81" s="38">
        <v>0</v>
      </c>
      <c r="N81" s="38">
        <v>7157.5</v>
      </c>
    </row>
    <row r="82" spans="1:14" ht="45" customHeight="1" x14ac:dyDescent="0.25">
      <c r="A82" s="9" t="s">
        <v>85</v>
      </c>
      <c r="B82" s="10"/>
      <c r="C82" s="10"/>
      <c r="D82" s="26">
        <v>74784.55</v>
      </c>
      <c r="E82" s="11">
        <f t="shared" ref="E82:E145" si="1">K82+L82+M82</f>
        <v>7546.88</v>
      </c>
      <c r="F82" s="11">
        <v>35193.800000000003</v>
      </c>
      <c r="G82" s="10" t="s">
        <v>51</v>
      </c>
      <c r="H82" s="12" t="s">
        <v>52</v>
      </c>
      <c r="I82" s="13">
        <v>0.57151751264131423</v>
      </c>
      <c r="K82" s="38">
        <v>6210.68</v>
      </c>
      <c r="L82" s="38">
        <v>0</v>
      </c>
      <c r="M82" s="38">
        <v>1336.2</v>
      </c>
      <c r="N82" s="38">
        <v>32043.87</v>
      </c>
    </row>
    <row r="83" spans="1:14" ht="45" customHeight="1" x14ac:dyDescent="0.25">
      <c r="A83" s="9" t="s">
        <v>86</v>
      </c>
      <c r="B83" s="10"/>
      <c r="C83" s="10"/>
      <c r="D83" s="26">
        <v>3271458</v>
      </c>
      <c r="E83" s="11">
        <f t="shared" si="1"/>
        <v>436175.57999999996</v>
      </c>
      <c r="F83" s="11">
        <v>2017417.92</v>
      </c>
      <c r="G83" s="10" t="s">
        <v>51</v>
      </c>
      <c r="H83" s="12" t="s">
        <v>52</v>
      </c>
      <c r="I83" s="13">
        <v>0.75</v>
      </c>
      <c r="K83" s="38">
        <v>256014.93</v>
      </c>
      <c r="L83" s="38">
        <v>0</v>
      </c>
      <c r="M83" s="38">
        <v>180160.65</v>
      </c>
      <c r="N83" s="38">
        <v>817864.5</v>
      </c>
    </row>
    <row r="84" spans="1:14" ht="45" customHeight="1" x14ac:dyDescent="0.25">
      <c r="A84" s="9" t="s">
        <v>87</v>
      </c>
      <c r="B84" s="10"/>
      <c r="C84" s="10"/>
      <c r="D84" s="26">
        <v>96360</v>
      </c>
      <c r="E84" s="11">
        <f t="shared" si="1"/>
        <v>28720.170000000002</v>
      </c>
      <c r="F84" s="11">
        <v>43549.83</v>
      </c>
      <c r="G84" s="10" t="s">
        <v>51</v>
      </c>
      <c r="H84" s="12" t="s">
        <v>52</v>
      </c>
      <c r="I84" s="13">
        <v>0.75</v>
      </c>
      <c r="K84" s="38">
        <v>7685.27</v>
      </c>
      <c r="L84" s="38">
        <v>21034.9</v>
      </c>
      <c r="M84" s="38">
        <v>0</v>
      </c>
      <c r="N84" s="38">
        <v>24090</v>
      </c>
    </row>
    <row r="85" spans="1:14" ht="45" customHeight="1" x14ac:dyDescent="0.25">
      <c r="A85" s="9" t="s">
        <v>44</v>
      </c>
      <c r="B85" s="10"/>
      <c r="C85" s="10"/>
      <c r="D85" s="26">
        <v>86293.39</v>
      </c>
      <c r="E85" s="11">
        <f t="shared" si="1"/>
        <v>9708.01</v>
      </c>
      <c r="F85" s="26">
        <v>55012.03</v>
      </c>
      <c r="G85" s="10" t="s">
        <v>51</v>
      </c>
      <c r="H85" s="12" t="s">
        <v>52</v>
      </c>
      <c r="I85" s="13">
        <v>0.74999997102906724</v>
      </c>
      <c r="K85" s="38">
        <v>0</v>
      </c>
      <c r="L85" s="50">
        <v>9708.01</v>
      </c>
      <c r="M85" s="38">
        <v>0</v>
      </c>
      <c r="N85" s="38">
        <v>21573.35</v>
      </c>
    </row>
    <row r="86" spans="1:14" ht="45" customHeight="1" x14ac:dyDescent="0.25">
      <c r="A86" s="9" t="s">
        <v>44</v>
      </c>
      <c r="B86" s="10"/>
      <c r="C86" s="10"/>
      <c r="D86" s="26">
        <v>135200</v>
      </c>
      <c r="E86" s="11">
        <f t="shared" si="1"/>
        <v>19133.18</v>
      </c>
      <c r="F86" s="11">
        <v>82266.820000000007</v>
      </c>
      <c r="G86" s="10" t="s">
        <v>51</v>
      </c>
      <c r="H86" s="12" t="s">
        <v>52</v>
      </c>
      <c r="I86" s="13">
        <v>0.75</v>
      </c>
      <c r="K86" s="38">
        <v>0</v>
      </c>
      <c r="L86" s="38">
        <v>14517.68</v>
      </c>
      <c r="M86" s="38">
        <v>4615.5</v>
      </c>
      <c r="N86" s="38">
        <v>33800</v>
      </c>
    </row>
    <row r="87" spans="1:14" ht="45" customHeight="1" x14ac:dyDescent="0.25">
      <c r="A87" s="9" t="s">
        <v>88</v>
      </c>
      <c r="B87" s="10"/>
      <c r="C87" s="10"/>
      <c r="D87" s="26">
        <v>73365.25</v>
      </c>
      <c r="E87" s="11">
        <f t="shared" si="1"/>
        <v>5502.4</v>
      </c>
      <c r="F87" s="26">
        <v>31180.23</v>
      </c>
      <c r="G87" s="10" t="s">
        <v>51</v>
      </c>
      <c r="H87" s="12" t="s">
        <v>52</v>
      </c>
      <c r="I87" s="13">
        <v>0.50000006815215647</v>
      </c>
      <c r="K87" s="38">
        <v>0</v>
      </c>
      <c r="L87" s="50">
        <v>5502.4</v>
      </c>
      <c r="M87" s="38">
        <v>0</v>
      </c>
      <c r="N87" s="38">
        <v>36682.620000000003</v>
      </c>
    </row>
    <row r="88" spans="1:14" ht="45" customHeight="1" x14ac:dyDescent="0.25">
      <c r="A88" s="9" t="s">
        <v>89</v>
      </c>
      <c r="B88" s="10"/>
      <c r="C88" s="10"/>
      <c r="D88" s="26">
        <v>89138.4</v>
      </c>
      <c r="E88" s="11">
        <f t="shared" si="1"/>
        <v>7028.51</v>
      </c>
      <c r="F88" s="11">
        <v>39828.19</v>
      </c>
      <c r="G88" s="10" t="s">
        <v>51</v>
      </c>
      <c r="H88" s="12" t="s">
        <v>52</v>
      </c>
      <c r="I88" s="13">
        <v>0.52566234080934826</v>
      </c>
      <c r="K88" s="11">
        <v>0</v>
      </c>
      <c r="L88" s="11">
        <v>7028.51</v>
      </c>
      <c r="M88" s="11">
        <v>0</v>
      </c>
      <c r="N88" s="51">
        <v>42281.7</v>
      </c>
    </row>
    <row r="89" spans="1:14" ht="45" customHeight="1" x14ac:dyDescent="0.25">
      <c r="A89" s="9" t="s">
        <v>90</v>
      </c>
      <c r="B89" s="10"/>
      <c r="C89" s="10"/>
      <c r="D89" s="26">
        <v>45760.55</v>
      </c>
      <c r="E89" s="11">
        <f t="shared" si="1"/>
        <v>3988.92</v>
      </c>
      <c r="F89" s="11">
        <v>22603.86</v>
      </c>
      <c r="G89" s="10" t="s">
        <v>51</v>
      </c>
      <c r="H89" s="12" t="s">
        <v>52</v>
      </c>
      <c r="I89" s="13">
        <v>0.58112894185056774</v>
      </c>
      <c r="K89" s="38">
        <v>0</v>
      </c>
      <c r="L89" s="38">
        <v>3988.92</v>
      </c>
      <c r="M89" s="38">
        <v>0</v>
      </c>
      <c r="N89" s="38">
        <v>19167.77</v>
      </c>
    </row>
    <row r="90" spans="1:14" ht="45" customHeight="1" x14ac:dyDescent="0.25">
      <c r="A90" s="9" t="s">
        <v>91</v>
      </c>
      <c r="B90" s="10"/>
      <c r="C90" s="10"/>
      <c r="D90" s="26">
        <v>281540</v>
      </c>
      <c r="E90" s="11">
        <f t="shared" si="1"/>
        <v>31673.25</v>
      </c>
      <c r="F90" s="11">
        <v>179481.75</v>
      </c>
      <c r="G90" s="10" t="s">
        <v>51</v>
      </c>
      <c r="H90" s="12" t="s">
        <v>52</v>
      </c>
      <c r="I90" s="13">
        <v>0.75</v>
      </c>
      <c r="K90" s="38">
        <v>31673.25</v>
      </c>
      <c r="L90" s="38">
        <v>0</v>
      </c>
      <c r="M90" s="38">
        <v>0</v>
      </c>
      <c r="N90" s="38">
        <v>70385</v>
      </c>
    </row>
    <row r="91" spans="1:14" ht="45" customHeight="1" x14ac:dyDescent="0.25">
      <c r="A91" s="9" t="s">
        <v>92</v>
      </c>
      <c r="B91" s="10"/>
      <c r="C91" s="10"/>
      <c r="D91" s="26">
        <v>6923.38</v>
      </c>
      <c r="E91" s="11">
        <f t="shared" si="1"/>
        <v>778.89</v>
      </c>
      <c r="F91" s="26">
        <v>4413.6499999999996</v>
      </c>
      <c r="G91" s="10" t="s">
        <v>51</v>
      </c>
      <c r="H91" s="12" t="s">
        <v>52</v>
      </c>
      <c r="I91" s="13">
        <v>0.75000072219060632</v>
      </c>
      <c r="K91" s="38">
        <v>778.89</v>
      </c>
      <c r="L91" s="50">
        <v>0</v>
      </c>
      <c r="M91" s="38">
        <v>0</v>
      </c>
      <c r="N91" s="38">
        <v>1730.84</v>
      </c>
    </row>
    <row r="92" spans="1:14" ht="45" customHeight="1" x14ac:dyDescent="0.25">
      <c r="A92" s="9" t="s">
        <v>93</v>
      </c>
      <c r="B92" s="10"/>
      <c r="C92" s="10"/>
      <c r="D92" s="26">
        <v>79596.299999999988</v>
      </c>
      <c r="E92" s="11">
        <f t="shared" si="1"/>
        <v>5969.73</v>
      </c>
      <c r="F92" s="11">
        <v>33828.42</v>
      </c>
      <c r="G92" s="10" t="s">
        <v>51</v>
      </c>
      <c r="H92" s="12" t="s">
        <v>52</v>
      </c>
      <c r="I92" s="13">
        <v>0.5</v>
      </c>
      <c r="K92" s="11">
        <v>0</v>
      </c>
      <c r="L92" s="11">
        <v>5969.73</v>
      </c>
      <c r="M92" s="11">
        <v>0</v>
      </c>
      <c r="N92" s="51">
        <v>39798.15</v>
      </c>
    </row>
    <row r="93" spans="1:14" ht="45" customHeight="1" x14ac:dyDescent="0.25">
      <c r="A93" s="9" t="s">
        <v>92</v>
      </c>
      <c r="B93" s="10"/>
      <c r="C93" s="10"/>
      <c r="D93" s="26">
        <v>134829.16999999998</v>
      </c>
      <c r="E93" s="11">
        <f t="shared" si="1"/>
        <v>17793.07</v>
      </c>
      <c r="F93" s="11">
        <v>83328.81</v>
      </c>
      <c r="G93" s="10" t="s">
        <v>51</v>
      </c>
      <c r="H93" s="12" t="s">
        <v>52</v>
      </c>
      <c r="I93" s="13">
        <v>0.75000001854198173</v>
      </c>
      <c r="K93" s="38">
        <v>0</v>
      </c>
      <c r="L93" s="38">
        <v>14705.09</v>
      </c>
      <c r="M93" s="38">
        <v>3087.98</v>
      </c>
      <c r="N93" s="38">
        <v>33707.29</v>
      </c>
    </row>
    <row r="94" spans="1:14" ht="45" customHeight="1" x14ac:dyDescent="0.25">
      <c r="A94" s="9" t="s">
        <v>94</v>
      </c>
      <c r="B94" s="10"/>
      <c r="C94" s="10"/>
      <c r="D94" s="26">
        <v>40451.65</v>
      </c>
      <c r="E94" s="11">
        <f t="shared" si="1"/>
        <v>3033.88</v>
      </c>
      <c r="F94" s="11">
        <v>17191.95</v>
      </c>
      <c r="G94" s="10" t="s">
        <v>51</v>
      </c>
      <c r="H94" s="12" t="s">
        <v>52</v>
      </c>
      <c r="I94" s="13">
        <v>0.50000012360435242</v>
      </c>
      <c r="K94" s="11">
        <v>0</v>
      </c>
      <c r="L94" s="11">
        <v>3033.88</v>
      </c>
      <c r="M94" s="11">
        <v>0</v>
      </c>
      <c r="N94" s="51">
        <v>20225.82</v>
      </c>
    </row>
    <row r="95" spans="1:14" ht="45" customHeight="1" x14ac:dyDescent="0.25">
      <c r="A95" s="9" t="s">
        <v>95</v>
      </c>
      <c r="B95" s="10"/>
      <c r="C95" s="10"/>
      <c r="D95" s="26">
        <v>51390</v>
      </c>
      <c r="E95" s="11">
        <f t="shared" si="1"/>
        <v>4851.43</v>
      </c>
      <c r="F95" s="26">
        <v>23888.57</v>
      </c>
      <c r="G95" s="10" t="s">
        <v>51</v>
      </c>
      <c r="H95" s="12" t="s">
        <v>52</v>
      </c>
      <c r="I95" s="13">
        <v>0.55925277291301811</v>
      </c>
      <c r="K95" s="38">
        <v>4215.63</v>
      </c>
      <c r="L95" s="50">
        <v>635.79999999999995</v>
      </c>
      <c r="M95" s="38">
        <v>0</v>
      </c>
      <c r="N95" s="38">
        <v>22650</v>
      </c>
    </row>
    <row r="96" spans="1:14" ht="45" customHeight="1" x14ac:dyDescent="0.25">
      <c r="A96" s="9" t="s">
        <v>96</v>
      </c>
      <c r="B96" s="10"/>
      <c r="C96" s="10"/>
      <c r="D96" s="26">
        <v>151451.19999999998</v>
      </c>
      <c r="E96" s="11">
        <f t="shared" si="1"/>
        <v>22120.699999999997</v>
      </c>
      <c r="F96" s="11">
        <v>78201.649999999994</v>
      </c>
      <c r="G96" s="10" t="s">
        <v>51</v>
      </c>
      <c r="H96" s="12" t="s">
        <v>52</v>
      </c>
      <c r="I96" s="13">
        <v>0.66240709878825654</v>
      </c>
      <c r="K96" s="11">
        <v>13800.3</v>
      </c>
      <c r="L96" s="11">
        <v>8320.4</v>
      </c>
      <c r="M96" s="11">
        <v>0</v>
      </c>
      <c r="N96" s="40">
        <v>51128.85</v>
      </c>
    </row>
    <row r="97" spans="1:14" ht="45" customHeight="1" x14ac:dyDescent="0.25">
      <c r="A97" s="9" t="s">
        <v>97</v>
      </c>
      <c r="B97" s="10"/>
      <c r="C97" s="10"/>
      <c r="D97" s="26">
        <v>26793.5</v>
      </c>
      <c r="E97" s="11">
        <f t="shared" si="1"/>
        <v>2009.52</v>
      </c>
      <c r="F97" s="11">
        <v>11387.23</v>
      </c>
      <c r="G97" s="10" t="s">
        <v>51</v>
      </c>
      <c r="H97" s="12" t="s">
        <v>52</v>
      </c>
      <c r="I97" s="13">
        <v>0.5</v>
      </c>
      <c r="K97" s="11">
        <v>0</v>
      </c>
      <c r="L97" s="11">
        <v>2009.52</v>
      </c>
      <c r="M97" s="11">
        <v>0</v>
      </c>
      <c r="N97" s="11">
        <v>13396.75</v>
      </c>
    </row>
    <row r="98" spans="1:14" ht="45" customHeight="1" x14ac:dyDescent="0.25">
      <c r="A98" s="9" t="s">
        <v>98</v>
      </c>
      <c r="B98" s="10"/>
      <c r="C98" s="10"/>
      <c r="D98" s="26">
        <v>28819.35</v>
      </c>
      <c r="E98" s="11">
        <f t="shared" si="1"/>
        <v>2161.46</v>
      </c>
      <c r="F98" s="26">
        <v>12248.22</v>
      </c>
      <c r="G98" s="10" t="s">
        <v>51</v>
      </c>
      <c r="H98" s="12" t="s">
        <v>52</v>
      </c>
      <c r="I98" s="13">
        <v>0.50000017349454451</v>
      </c>
      <c r="K98" s="38">
        <v>2161.46</v>
      </c>
      <c r="L98" s="50">
        <v>0</v>
      </c>
      <c r="M98" s="38">
        <v>0</v>
      </c>
      <c r="N98" s="38">
        <v>14409.67</v>
      </c>
    </row>
    <row r="99" spans="1:14" ht="45" customHeight="1" x14ac:dyDescent="0.25">
      <c r="A99" s="9" t="s">
        <v>96</v>
      </c>
      <c r="B99" s="10"/>
      <c r="C99" s="10"/>
      <c r="D99" s="26">
        <v>30005.95</v>
      </c>
      <c r="E99" s="11">
        <f t="shared" si="1"/>
        <v>2515.5</v>
      </c>
      <c r="F99" s="26">
        <v>14254.5</v>
      </c>
      <c r="G99" s="10" t="s">
        <v>51</v>
      </c>
      <c r="H99" s="12" t="s">
        <v>52</v>
      </c>
      <c r="I99" s="13">
        <v>0.55888915365119252</v>
      </c>
      <c r="K99" s="52">
        <v>0</v>
      </c>
      <c r="L99" s="53">
        <v>2515.5</v>
      </c>
      <c r="M99" s="52">
        <v>0</v>
      </c>
      <c r="N99" s="52">
        <v>13235.95</v>
      </c>
    </row>
    <row r="100" spans="1:14" ht="45" customHeight="1" x14ac:dyDescent="0.25">
      <c r="A100" s="9" t="s">
        <v>63</v>
      </c>
      <c r="B100" s="10"/>
      <c r="C100" s="10"/>
      <c r="D100" s="26">
        <v>45407.7</v>
      </c>
      <c r="E100" s="11">
        <f t="shared" si="1"/>
        <v>5108.37</v>
      </c>
      <c r="F100" s="11">
        <v>28947.41</v>
      </c>
      <c r="G100" s="10" t="s">
        <v>51</v>
      </c>
      <c r="H100" s="12" t="s">
        <v>52</v>
      </c>
      <c r="I100" s="13">
        <v>0.750000110113483</v>
      </c>
      <c r="K100" s="11">
        <v>0</v>
      </c>
      <c r="L100" s="11">
        <v>5108.37</v>
      </c>
      <c r="M100" s="11">
        <v>0</v>
      </c>
      <c r="N100" s="51">
        <v>11351.92</v>
      </c>
    </row>
    <row r="101" spans="1:14" ht="45" customHeight="1" x14ac:dyDescent="0.25">
      <c r="A101" s="9" t="s">
        <v>99</v>
      </c>
      <c r="B101" s="10"/>
      <c r="C101" s="10"/>
      <c r="D101" s="26">
        <v>35942.5</v>
      </c>
      <c r="E101" s="11">
        <f t="shared" si="1"/>
        <v>2695.69</v>
      </c>
      <c r="F101" s="11">
        <v>15275.56</v>
      </c>
      <c r="G101" s="10" t="s">
        <v>51</v>
      </c>
      <c r="H101" s="12" t="s">
        <v>52</v>
      </c>
      <c r="I101" s="13">
        <v>0.5</v>
      </c>
      <c r="K101" s="11">
        <v>0</v>
      </c>
      <c r="L101" s="38">
        <v>2695.69</v>
      </c>
      <c r="M101" s="38">
        <v>0</v>
      </c>
      <c r="N101" s="38">
        <v>17971.25</v>
      </c>
    </row>
    <row r="102" spans="1:14" ht="45" customHeight="1" x14ac:dyDescent="0.25">
      <c r="A102" s="9" t="s">
        <v>100</v>
      </c>
      <c r="B102" s="10"/>
      <c r="C102" s="10"/>
      <c r="D102" s="26">
        <v>83059.850000000006</v>
      </c>
      <c r="E102" s="11">
        <f t="shared" si="1"/>
        <v>6229.49</v>
      </c>
      <c r="F102" s="11">
        <v>35300.44</v>
      </c>
      <c r="G102" s="10" t="s">
        <v>51</v>
      </c>
      <c r="H102" s="12" t="s">
        <v>52</v>
      </c>
      <c r="I102" s="13">
        <v>0.50000006019755627</v>
      </c>
      <c r="K102" s="38">
        <v>0</v>
      </c>
      <c r="L102" s="38">
        <v>6229.49</v>
      </c>
      <c r="M102" s="38">
        <v>0</v>
      </c>
      <c r="N102" s="38">
        <v>41529.919999999998</v>
      </c>
    </row>
    <row r="103" spans="1:14" ht="45" customHeight="1" x14ac:dyDescent="0.25">
      <c r="A103" s="9" t="s">
        <v>101</v>
      </c>
      <c r="B103" s="10"/>
      <c r="C103" s="10"/>
      <c r="D103" s="26">
        <v>169014</v>
      </c>
      <c r="E103" s="11">
        <f t="shared" si="1"/>
        <v>19014.080000000002</v>
      </c>
      <c r="F103" s="26">
        <v>107746.42</v>
      </c>
      <c r="G103" s="10" t="s">
        <v>51</v>
      </c>
      <c r="H103" s="12" t="s">
        <v>52</v>
      </c>
      <c r="I103" s="13">
        <v>0.75</v>
      </c>
      <c r="K103" s="38">
        <v>0</v>
      </c>
      <c r="L103" s="50">
        <v>19014.080000000002</v>
      </c>
      <c r="M103" s="38">
        <v>0</v>
      </c>
      <c r="N103" s="38">
        <v>42253.5</v>
      </c>
    </row>
    <row r="104" spans="1:14" ht="45" customHeight="1" x14ac:dyDescent="0.25">
      <c r="A104" s="9" t="s">
        <v>102</v>
      </c>
      <c r="B104" s="10"/>
      <c r="C104" s="10"/>
      <c r="D104" s="26">
        <v>30714.5</v>
      </c>
      <c r="E104" s="11">
        <f t="shared" si="1"/>
        <v>2303.59</v>
      </c>
      <c r="F104" s="26">
        <v>13053.66</v>
      </c>
      <c r="G104" s="10" t="s">
        <v>51</v>
      </c>
      <c r="H104" s="12" t="s">
        <v>52</v>
      </c>
      <c r="I104" s="13">
        <v>0.5</v>
      </c>
      <c r="K104" s="38">
        <v>0</v>
      </c>
      <c r="L104" s="50">
        <v>2303.59</v>
      </c>
      <c r="M104" s="38">
        <v>0</v>
      </c>
      <c r="N104" s="38">
        <v>15357.25</v>
      </c>
    </row>
    <row r="105" spans="1:14" ht="45" customHeight="1" x14ac:dyDescent="0.25">
      <c r="A105" s="9" t="s">
        <v>103</v>
      </c>
      <c r="B105" s="10"/>
      <c r="C105" s="10"/>
      <c r="D105" s="26">
        <v>9059.1</v>
      </c>
      <c r="E105" s="11">
        <f t="shared" si="1"/>
        <v>1019.15</v>
      </c>
      <c r="F105" s="26">
        <v>5775.18</v>
      </c>
      <c r="G105" s="10" t="s">
        <v>51</v>
      </c>
      <c r="H105" s="12" t="s">
        <v>52</v>
      </c>
      <c r="I105" s="13">
        <v>0.75000055193120729</v>
      </c>
      <c r="K105" s="38">
        <v>1019.15</v>
      </c>
      <c r="L105" s="50">
        <v>0</v>
      </c>
      <c r="M105" s="38">
        <v>0</v>
      </c>
      <c r="N105" s="38">
        <v>2264.77</v>
      </c>
    </row>
    <row r="106" spans="1:14" ht="45" customHeight="1" x14ac:dyDescent="0.25">
      <c r="A106" s="9" t="s">
        <v>104</v>
      </c>
      <c r="B106" s="10"/>
      <c r="C106" s="10"/>
      <c r="D106" s="26">
        <v>183002.81</v>
      </c>
      <c r="E106" s="11">
        <f t="shared" si="1"/>
        <v>20539.900000000001</v>
      </c>
      <c r="F106" s="11">
        <v>116698.71</v>
      </c>
      <c r="G106" s="10" t="s">
        <v>51</v>
      </c>
      <c r="H106" s="12" t="s">
        <v>52</v>
      </c>
      <c r="I106" s="13">
        <v>0.74992624430193189</v>
      </c>
      <c r="K106" s="38">
        <v>20539.900000000001</v>
      </c>
      <c r="L106" s="38">
        <v>0</v>
      </c>
      <c r="M106" s="38">
        <v>0</v>
      </c>
      <c r="N106" s="38">
        <v>45764.2</v>
      </c>
    </row>
    <row r="107" spans="1:14" ht="45" customHeight="1" x14ac:dyDescent="0.25">
      <c r="A107" s="9" t="s">
        <v>105</v>
      </c>
      <c r="B107" s="10"/>
      <c r="C107" s="10"/>
      <c r="D107" s="26">
        <v>57988.36</v>
      </c>
      <c r="E107" s="11">
        <f t="shared" si="1"/>
        <v>4854.82</v>
      </c>
      <c r="F107" s="11">
        <v>27510.61</v>
      </c>
      <c r="G107" s="10" t="s">
        <v>51</v>
      </c>
      <c r="H107" s="12" t="s">
        <v>52</v>
      </c>
      <c r="I107" s="13">
        <v>0.55813666742773893</v>
      </c>
      <c r="K107" s="38">
        <v>4854.82</v>
      </c>
      <c r="L107" s="38">
        <v>0</v>
      </c>
      <c r="M107" s="38">
        <v>0</v>
      </c>
      <c r="N107" s="38">
        <v>25622.93</v>
      </c>
    </row>
    <row r="108" spans="1:14" ht="45" customHeight="1" x14ac:dyDescent="0.25">
      <c r="A108" s="9" t="s">
        <v>106</v>
      </c>
      <c r="B108" s="10"/>
      <c r="C108" s="10"/>
      <c r="D108" s="26">
        <v>24424.37</v>
      </c>
      <c r="E108" s="11">
        <f t="shared" si="1"/>
        <v>4566.46</v>
      </c>
      <c r="F108" s="11">
        <v>16194.25</v>
      </c>
      <c r="G108" s="10" t="s">
        <v>51</v>
      </c>
      <c r="H108" s="12" t="s">
        <v>52</v>
      </c>
      <c r="I108" s="13">
        <v>0.84999981575778616</v>
      </c>
      <c r="K108" s="38">
        <v>2857.82</v>
      </c>
      <c r="L108" s="38">
        <v>0</v>
      </c>
      <c r="M108" s="38">
        <v>1708.64</v>
      </c>
      <c r="N108" s="38">
        <v>3663.66</v>
      </c>
    </row>
    <row r="109" spans="1:14" ht="45" customHeight="1" x14ac:dyDescent="0.25">
      <c r="A109" s="9" t="s">
        <v>107</v>
      </c>
      <c r="B109" s="10"/>
      <c r="C109" s="10"/>
      <c r="D109" s="26">
        <v>76008.549999999988</v>
      </c>
      <c r="E109" s="11">
        <f t="shared" si="1"/>
        <v>16888.48</v>
      </c>
      <c r="F109" s="11">
        <v>39476.699999999997</v>
      </c>
      <c r="G109" s="10" t="s">
        <v>51</v>
      </c>
      <c r="H109" s="12" t="s">
        <v>52</v>
      </c>
      <c r="I109" s="13">
        <v>0.74156367934923118</v>
      </c>
      <c r="K109" s="38">
        <v>6966.48</v>
      </c>
      <c r="L109" s="38">
        <v>0</v>
      </c>
      <c r="M109" s="38">
        <v>9922</v>
      </c>
      <c r="N109" s="38">
        <v>19643.37</v>
      </c>
    </row>
    <row r="110" spans="1:14" ht="45" customHeight="1" x14ac:dyDescent="0.25">
      <c r="A110" s="9" t="s">
        <v>108</v>
      </c>
      <c r="B110" s="10"/>
      <c r="C110" s="10"/>
      <c r="D110" s="26">
        <v>2640</v>
      </c>
      <c r="E110" s="11">
        <f t="shared" si="1"/>
        <v>257.39999999999998</v>
      </c>
      <c r="F110" s="26">
        <v>1458.6</v>
      </c>
      <c r="G110" s="10" t="s">
        <v>51</v>
      </c>
      <c r="H110" s="12" t="s">
        <v>52</v>
      </c>
      <c r="I110" s="13">
        <v>0.65</v>
      </c>
      <c r="K110" s="38">
        <v>257.39999999999998</v>
      </c>
      <c r="L110" s="50">
        <v>0</v>
      </c>
      <c r="M110" s="38">
        <v>0</v>
      </c>
      <c r="N110" s="38">
        <v>924</v>
      </c>
    </row>
    <row r="111" spans="1:14" ht="45" customHeight="1" x14ac:dyDescent="0.25">
      <c r="A111" s="9" t="s">
        <v>44</v>
      </c>
      <c r="B111" s="10"/>
      <c r="C111" s="10"/>
      <c r="D111" s="26">
        <v>8910</v>
      </c>
      <c r="E111" s="11">
        <f t="shared" si="1"/>
        <v>868.73</v>
      </c>
      <c r="F111" s="11">
        <v>4922.7700000000004</v>
      </c>
      <c r="G111" s="10" t="s">
        <v>51</v>
      </c>
      <c r="H111" s="12" t="s">
        <v>52</v>
      </c>
      <c r="I111" s="13">
        <v>0.65</v>
      </c>
      <c r="K111" s="11">
        <v>0</v>
      </c>
      <c r="L111" s="38">
        <v>868.73</v>
      </c>
      <c r="M111" s="38">
        <v>0</v>
      </c>
      <c r="N111" s="38">
        <v>3118.5</v>
      </c>
    </row>
    <row r="112" spans="1:14" ht="45" customHeight="1" x14ac:dyDescent="0.25">
      <c r="A112" s="9" t="s">
        <v>109</v>
      </c>
      <c r="B112" s="10"/>
      <c r="C112" s="10"/>
      <c r="D112" s="26">
        <v>104651.29999999999</v>
      </c>
      <c r="E112" s="11">
        <f t="shared" si="1"/>
        <v>11773.28</v>
      </c>
      <c r="F112" s="11">
        <v>66715.199999999997</v>
      </c>
      <c r="G112" s="10" t="s">
        <v>51</v>
      </c>
      <c r="H112" s="12" t="s">
        <v>52</v>
      </c>
      <c r="I112" s="13">
        <v>0.75000004777771523</v>
      </c>
      <c r="K112" s="11">
        <v>11773.28</v>
      </c>
      <c r="L112" s="11">
        <v>0</v>
      </c>
      <c r="M112" s="11">
        <v>0</v>
      </c>
      <c r="N112" s="54">
        <v>26162.82</v>
      </c>
    </row>
    <row r="113" spans="1:14" ht="45" customHeight="1" x14ac:dyDescent="0.25">
      <c r="A113" s="9" t="s">
        <v>110</v>
      </c>
      <c r="B113" s="10"/>
      <c r="C113" s="10"/>
      <c r="D113" s="26">
        <v>41562.6</v>
      </c>
      <c r="E113" s="11">
        <f t="shared" si="1"/>
        <v>3117.2</v>
      </c>
      <c r="F113" s="11">
        <v>17664.099999999999</v>
      </c>
      <c r="G113" s="10" t="s">
        <v>51</v>
      </c>
      <c r="H113" s="12" t="s">
        <v>52</v>
      </c>
      <c r="I113" s="13">
        <v>0.5</v>
      </c>
      <c r="K113" s="11">
        <v>0</v>
      </c>
      <c r="L113" s="11">
        <v>3117.2</v>
      </c>
      <c r="M113" s="11">
        <v>0</v>
      </c>
      <c r="N113" s="51">
        <v>20781.3</v>
      </c>
    </row>
    <row r="114" spans="1:14" ht="45" customHeight="1" x14ac:dyDescent="0.25">
      <c r="A114" s="9" t="s">
        <v>111</v>
      </c>
      <c r="B114" s="10"/>
      <c r="C114" s="10"/>
      <c r="D114" s="26">
        <v>18820.8</v>
      </c>
      <c r="E114" s="11">
        <f t="shared" si="1"/>
        <v>1411.56</v>
      </c>
      <c r="F114" s="11">
        <v>7998.84</v>
      </c>
      <c r="G114" s="10" t="s">
        <v>51</v>
      </c>
      <c r="H114" s="12" t="s">
        <v>52</v>
      </c>
      <c r="I114" s="13">
        <v>0.5</v>
      </c>
      <c r="K114" s="11">
        <v>0</v>
      </c>
      <c r="L114" s="11">
        <v>1411.56</v>
      </c>
      <c r="M114" s="11">
        <v>0</v>
      </c>
      <c r="N114" s="51">
        <v>9410.4</v>
      </c>
    </row>
    <row r="115" spans="1:14" ht="45" customHeight="1" x14ac:dyDescent="0.25">
      <c r="A115" s="9" t="s">
        <v>112</v>
      </c>
      <c r="B115" s="10"/>
      <c r="C115" s="10"/>
      <c r="D115" s="26">
        <v>9755</v>
      </c>
      <c r="E115" s="11">
        <f t="shared" si="1"/>
        <v>1097.44</v>
      </c>
      <c r="F115" s="26">
        <v>6218.81</v>
      </c>
      <c r="G115" s="10" t="s">
        <v>51</v>
      </c>
      <c r="H115" s="12" t="s">
        <v>52</v>
      </c>
      <c r="I115" s="13">
        <v>0.75</v>
      </c>
      <c r="K115" s="38">
        <v>0</v>
      </c>
      <c r="L115" s="50">
        <v>1097.44</v>
      </c>
      <c r="M115" s="38">
        <v>0</v>
      </c>
      <c r="N115" s="38">
        <v>2438.75</v>
      </c>
    </row>
    <row r="116" spans="1:14" ht="45" customHeight="1" x14ac:dyDescent="0.25">
      <c r="A116" s="9" t="s">
        <v>43</v>
      </c>
      <c r="B116" s="10"/>
      <c r="C116" s="10"/>
      <c r="D116" s="26">
        <v>117349.47999999998</v>
      </c>
      <c r="E116" s="11">
        <f t="shared" si="1"/>
        <v>16650.61</v>
      </c>
      <c r="F116" s="26">
        <v>71361.5</v>
      </c>
      <c r="G116" s="10" t="s">
        <v>51</v>
      </c>
      <c r="H116" s="12" t="s">
        <v>52</v>
      </c>
      <c r="I116" s="13">
        <v>0.75</v>
      </c>
      <c r="K116" s="50">
        <v>12593.21</v>
      </c>
      <c r="L116" s="55">
        <v>4057.4</v>
      </c>
      <c r="M116" s="14">
        <v>0</v>
      </c>
      <c r="N116" s="40">
        <v>29337.37</v>
      </c>
    </row>
    <row r="117" spans="1:14" ht="45" customHeight="1" x14ac:dyDescent="0.25">
      <c r="A117" s="9" t="s">
        <v>43</v>
      </c>
      <c r="B117" s="10"/>
      <c r="C117" s="10"/>
      <c r="D117" s="26">
        <v>71890</v>
      </c>
      <c r="E117" s="11">
        <f t="shared" si="1"/>
        <v>13281.68</v>
      </c>
      <c r="F117" s="26">
        <v>40635.82</v>
      </c>
      <c r="G117" s="10" t="s">
        <v>51</v>
      </c>
      <c r="H117" s="12" t="s">
        <v>52</v>
      </c>
      <c r="I117" s="13">
        <v>0.75</v>
      </c>
      <c r="K117" s="38">
        <v>0</v>
      </c>
      <c r="L117" s="50">
        <v>13281.68</v>
      </c>
      <c r="M117" s="38">
        <v>0</v>
      </c>
      <c r="N117" s="38">
        <v>17972.5</v>
      </c>
    </row>
    <row r="118" spans="1:14" ht="45" customHeight="1" x14ac:dyDescent="0.25">
      <c r="A118" s="9" t="s">
        <v>113</v>
      </c>
      <c r="B118" s="10"/>
      <c r="C118" s="10"/>
      <c r="D118" s="26">
        <v>35911.839999999997</v>
      </c>
      <c r="E118" s="11">
        <f t="shared" si="1"/>
        <v>4040.09</v>
      </c>
      <c r="F118" s="11">
        <v>22893.79</v>
      </c>
      <c r="G118" s="10" t="s">
        <v>51</v>
      </c>
      <c r="H118" s="12" t="s">
        <v>52</v>
      </c>
      <c r="I118" s="13">
        <v>0.75000000000000011</v>
      </c>
      <c r="K118" s="38">
        <v>0</v>
      </c>
      <c r="L118" s="38">
        <v>4040.09</v>
      </c>
      <c r="M118" s="38">
        <v>0</v>
      </c>
      <c r="N118" s="38">
        <v>8977.9599999999991</v>
      </c>
    </row>
    <row r="119" spans="1:14" ht="45" customHeight="1" x14ac:dyDescent="0.25">
      <c r="A119" s="9" t="s">
        <v>114</v>
      </c>
      <c r="B119" s="10"/>
      <c r="C119" s="10"/>
      <c r="D119" s="26">
        <v>16690</v>
      </c>
      <c r="E119" s="11">
        <f t="shared" si="1"/>
        <v>3083.48</v>
      </c>
      <c r="F119" s="11">
        <v>9434.02</v>
      </c>
      <c r="G119" s="10" t="s">
        <v>51</v>
      </c>
      <c r="H119" s="12" t="s">
        <v>52</v>
      </c>
      <c r="I119" s="13">
        <v>0.75</v>
      </c>
      <c r="K119" s="38">
        <v>0</v>
      </c>
      <c r="L119" s="38">
        <v>3083.48</v>
      </c>
      <c r="M119" s="38">
        <v>0</v>
      </c>
      <c r="N119" s="38">
        <v>4172.5</v>
      </c>
    </row>
    <row r="120" spans="1:14" ht="45" customHeight="1" x14ac:dyDescent="0.25">
      <c r="A120" s="9" t="s">
        <v>115</v>
      </c>
      <c r="B120" s="10"/>
      <c r="C120" s="10"/>
      <c r="D120" s="11">
        <v>39373.39</v>
      </c>
      <c r="E120" s="11">
        <f t="shared" si="1"/>
        <v>4388.13</v>
      </c>
      <c r="F120" s="15">
        <v>24866.07</v>
      </c>
      <c r="G120" s="10" t="s">
        <v>51</v>
      </c>
      <c r="H120" s="12" t="s">
        <v>52</v>
      </c>
      <c r="I120" s="13">
        <v>0.74299418973067854</v>
      </c>
      <c r="K120" s="40">
        <v>0</v>
      </c>
      <c r="L120" s="40">
        <v>4388.13</v>
      </c>
      <c r="M120" s="14">
        <v>0</v>
      </c>
      <c r="N120" s="40">
        <v>10119.19</v>
      </c>
    </row>
    <row r="121" spans="1:14" ht="45" customHeight="1" x14ac:dyDescent="0.25">
      <c r="A121" s="9" t="s">
        <v>91</v>
      </c>
      <c r="B121" s="10"/>
      <c r="C121" s="10"/>
      <c r="D121" s="26">
        <v>68388.09</v>
      </c>
      <c r="E121" s="11">
        <f t="shared" si="1"/>
        <v>7693.67</v>
      </c>
      <c r="F121" s="11">
        <v>43597.4</v>
      </c>
      <c r="G121" s="10" t="s">
        <v>51</v>
      </c>
      <c r="H121" s="12" t="s">
        <v>52</v>
      </c>
      <c r="I121" s="13">
        <v>0.75000003655607284</v>
      </c>
      <c r="K121" s="38">
        <v>0</v>
      </c>
      <c r="L121" s="38">
        <v>7693.67</v>
      </c>
      <c r="M121" s="38">
        <v>0</v>
      </c>
      <c r="N121" s="38">
        <v>17097.02</v>
      </c>
    </row>
    <row r="122" spans="1:14" ht="45" customHeight="1" x14ac:dyDescent="0.25">
      <c r="A122" s="9" t="s">
        <v>116</v>
      </c>
      <c r="B122" s="10"/>
      <c r="C122" s="10"/>
      <c r="D122" s="26">
        <v>264000</v>
      </c>
      <c r="E122" s="11">
        <f t="shared" si="1"/>
        <v>25740</v>
      </c>
      <c r="F122" s="11">
        <v>145860</v>
      </c>
      <c r="G122" s="10" t="s">
        <v>51</v>
      </c>
      <c r="H122" s="12" t="s">
        <v>52</v>
      </c>
      <c r="I122" s="13">
        <v>0.65</v>
      </c>
      <c r="K122" s="11">
        <v>25740</v>
      </c>
      <c r="L122" s="11">
        <v>0</v>
      </c>
      <c r="M122" s="11">
        <v>0</v>
      </c>
      <c r="N122" s="11">
        <v>92400</v>
      </c>
    </row>
    <row r="123" spans="1:14" ht="45" customHeight="1" x14ac:dyDescent="0.25">
      <c r="A123" s="9" t="s">
        <v>117</v>
      </c>
      <c r="B123" s="10"/>
      <c r="C123" s="10"/>
      <c r="D123" s="26">
        <v>32413.599999999999</v>
      </c>
      <c r="E123" s="11">
        <f t="shared" si="1"/>
        <v>2431.02</v>
      </c>
      <c r="F123" s="26">
        <v>13775.78</v>
      </c>
      <c r="G123" s="10" t="s">
        <v>51</v>
      </c>
      <c r="H123" s="12" t="s">
        <v>52</v>
      </c>
      <c r="I123" s="13">
        <v>0.50000000000000011</v>
      </c>
      <c r="K123" s="38">
        <v>2431.02</v>
      </c>
      <c r="L123" s="50">
        <v>0</v>
      </c>
      <c r="M123" s="38">
        <v>0</v>
      </c>
      <c r="N123" s="38">
        <v>16206.8</v>
      </c>
    </row>
    <row r="124" spans="1:14" ht="45" customHeight="1" x14ac:dyDescent="0.25">
      <c r="A124" s="9" t="s">
        <v>118</v>
      </c>
      <c r="B124" s="10"/>
      <c r="C124" s="10"/>
      <c r="D124" s="26">
        <v>430080.82</v>
      </c>
      <c r="E124" s="11">
        <f t="shared" si="1"/>
        <v>79457.429999999993</v>
      </c>
      <c r="F124" s="26">
        <v>243103.19</v>
      </c>
      <c r="G124" s="10" t="s">
        <v>51</v>
      </c>
      <c r="H124" s="12" t="s">
        <v>52</v>
      </c>
      <c r="I124" s="13">
        <v>0.75000001162572183</v>
      </c>
      <c r="K124" s="38">
        <v>42900.57</v>
      </c>
      <c r="L124" s="50">
        <v>36556.86</v>
      </c>
      <c r="M124" s="38">
        <v>0</v>
      </c>
      <c r="N124" s="38">
        <v>107520.2</v>
      </c>
    </row>
    <row r="125" spans="1:14" ht="45" customHeight="1" x14ac:dyDescent="0.25">
      <c r="A125" s="9" t="s">
        <v>119</v>
      </c>
      <c r="B125" s="10"/>
      <c r="C125" s="10"/>
      <c r="D125" s="26">
        <v>592899.58000000007</v>
      </c>
      <c r="E125" s="11">
        <f t="shared" si="1"/>
        <v>74372.11</v>
      </c>
      <c r="F125" s="11">
        <v>344760.58</v>
      </c>
      <c r="G125" s="10" t="s">
        <v>51</v>
      </c>
      <c r="H125" s="12" t="s">
        <v>52</v>
      </c>
      <c r="I125" s="13">
        <v>0.70692020055065641</v>
      </c>
      <c r="K125" s="38">
        <v>0</v>
      </c>
      <c r="L125" s="38">
        <v>60840.11</v>
      </c>
      <c r="M125" s="38">
        <v>13532</v>
      </c>
      <c r="N125" s="38">
        <v>173766.89</v>
      </c>
    </row>
    <row r="126" spans="1:14" ht="45" customHeight="1" x14ac:dyDescent="0.25">
      <c r="A126" s="9" t="s">
        <v>119</v>
      </c>
      <c r="B126" s="10"/>
      <c r="C126" s="10"/>
      <c r="D126" s="26">
        <v>592899.58000000007</v>
      </c>
      <c r="E126" s="11">
        <f t="shared" si="1"/>
        <v>74372.11</v>
      </c>
      <c r="F126" s="11">
        <v>344760.58</v>
      </c>
      <c r="G126" s="10" t="s">
        <v>51</v>
      </c>
      <c r="H126" s="12" t="s">
        <v>52</v>
      </c>
      <c r="I126" s="13">
        <v>0.70692020055065641</v>
      </c>
      <c r="K126" s="38">
        <v>0</v>
      </c>
      <c r="L126" s="38">
        <v>60840.11</v>
      </c>
      <c r="M126" s="38">
        <v>13532</v>
      </c>
      <c r="N126" s="38">
        <v>173766.89</v>
      </c>
    </row>
    <row r="127" spans="1:14" ht="45" customHeight="1" x14ac:dyDescent="0.25">
      <c r="A127" s="9" t="s">
        <v>120</v>
      </c>
      <c r="B127" s="10"/>
      <c r="C127" s="10"/>
      <c r="D127" s="26">
        <v>22360.799999999999</v>
      </c>
      <c r="E127" s="11">
        <f t="shared" si="1"/>
        <v>2919.33</v>
      </c>
      <c r="F127" s="26">
        <v>13851.27</v>
      </c>
      <c r="G127" s="10" t="s">
        <v>51</v>
      </c>
      <c r="H127" s="12" t="s">
        <v>52</v>
      </c>
      <c r="I127" s="13">
        <v>0.75</v>
      </c>
      <c r="K127" s="38">
        <v>0</v>
      </c>
      <c r="L127" s="50">
        <v>2919.33</v>
      </c>
      <c r="M127" s="38">
        <v>0</v>
      </c>
      <c r="N127" s="38">
        <v>5590.2</v>
      </c>
    </row>
    <row r="128" spans="1:14" ht="45" customHeight="1" x14ac:dyDescent="0.25">
      <c r="A128" s="9" t="s">
        <v>121</v>
      </c>
      <c r="B128" s="10"/>
      <c r="C128" s="10"/>
      <c r="D128" s="26">
        <v>44327.8</v>
      </c>
      <c r="E128" s="11">
        <f t="shared" si="1"/>
        <v>4986.88</v>
      </c>
      <c r="F128" s="26">
        <v>28258.97</v>
      </c>
      <c r="G128" s="10" t="s">
        <v>51</v>
      </c>
      <c r="H128" s="12" t="s">
        <v>52</v>
      </c>
      <c r="I128" s="13">
        <v>0.74999999999999989</v>
      </c>
      <c r="K128" s="38">
        <v>4986.88</v>
      </c>
      <c r="L128" s="50">
        <v>0</v>
      </c>
      <c r="M128" s="38">
        <v>0</v>
      </c>
      <c r="N128" s="38">
        <v>11081.95</v>
      </c>
    </row>
    <row r="129" spans="1:14" ht="45" customHeight="1" x14ac:dyDescent="0.25">
      <c r="A129" s="9" t="s">
        <v>107</v>
      </c>
      <c r="B129" s="10"/>
      <c r="C129" s="10"/>
      <c r="D129" s="26">
        <v>22249.870000000003</v>
      </c>
      <c r="E129" s="11">
        <f t="shared" si="1"/>
        <v>9122.4500000000007</v>
      </c>
      <c r="F129" s="11">
        <v>7564.95</v>
      </c>
      <c r="G129" s="10" t="s">
        <v>51</v>
      </c>
      <c r="H129" s="12" t="s">
        <v>52</v>
      </c>
      <c r="I129" s="13">
        <v>0.74999988763979297</v>
      </c>
      <c r="K129" s="38">
        <v>0</v>
      </c>
      <c r="L129" s="38">
        <v>1335</v>
      </c>
      <c r="M129" s="38">
        <v>7787.45</v>
      </c>
      <c r="N129" s="38">
        <v>5562.47</v>
      </c>
    </row>
    <row r="130" spans="1:14" ht="45" customHeight="1" x14ac:dyDescent="0.25">
      <c r="A130" s="9" t="s">
        <v>116</v>
      </c>
      <c r="B130" s="10"/>
      <c r="C130" s="10"/>
      <c r="D130" s="26">
        <v>63687.15</v>
      </c>
      <c r="E130" s="11">
        <f t="shared" si="1"/>
        <v>7164.81</v>
      </c>
      <c r="F130" s="11">
        <v>40600.550000000003</v>
      </c>
      <c r="G130" s="10" t="s">
        <v>51</v>
      </c>
      <c r="H130" s="12" t="s">
        <v>52</v>
      </c>
      <c r="I130" s="13">
        <v>0.74999996074561348</v>
      </c>
      <c r="K130" s="11">
        <v>7164.81</v>
      </c>
      <c r="L130" s="11">
        <v>0</v>
      </c>
      <c r="M130" s="11">
        <v>0</v>
      </c>
      <c r="N130" s="11">
        <v>15921.79</v>
      </c>
    </row>
    <row r="131" spans="1:14" ht="45" customHeight="1" x14ac:dyDescent="0.25">
      <c r="A131" s="9" t="s">
        <v>122</v>
      </c>
      <c r="B131" s="10"/>
      <c r="C131" s="10"/>
      <c r="D131" s="26">
        <v>6501</v>
      </c>
      <c r="E131" s="11">
        <f t="shared" si="1"/>
        <v>633.85</v>
      </c>
      <c r="F131" s="11">
        <v>3591.8</v>
      </c>
      <c r="G131" s="10" t="s">
        <v>51</v>
      </c>
      <c r="H131" s="12" t="s">
        <v>52</v>
      </c>
      <c r="I131" s="13">
        <v>0.65000000000000013</v>
      </c>
      <c r="K131" s="11">
        <v>0</v>
      </c>
      <c r="L131" s="11">
        <v>633.85</v>
      </c>
      <c r="M131" s="11">
        <v>0</v>
      </c>
      <c r="N131" s="51">
        <v>2275.35</v>
      </c>
    </row>
    <row r="132" spans="1:14" ht="45" customHeight="1" x14ac:dyDescent="0.25">
      <c r="A132" s="9" t="s">
        <v>123</v>
      </c>
      <c r="B132" s="10"/>
      <c r="C132" s="10"/>
      <c r="D132" s="26">
        <v>201345.35</v>
      </c>
      <c r="E132" s="11">
        <f t="shared" si="1"/>
        <v>15100.76</v>
      </c>
      <c r="F132" s="26">
        <v>85570.92</v>
      </c>
      <c r="G132" s="10" t="s">
        <v>51</v>
      </c>
      <c r="H132" s="12" t="s">
        <v>52</v>
      </c>
      <c r="I132" s="13">
        <v>0.49999505824197077</v>
      </c>
      <c r="K132" s="38">
        <v>15100.76</v>
      </c>
      <c r="L132" s="50">
        <v>0</v>
      </c>
      <c r="M132" s="38">
        <v>0</v>
      </c>
      <c r="N132" s="52">
        <v>100673.67000000001</v>
      </c>
    </row>
    <row r="133" spans="1:14" ht="45" customHeight="1" x14ac:dyDescent="0.25">
      <c r="A133" s="9" t="s">
        <v>124</v>
      </c>
      <c r="B133" s="10"/>
      <c r="C133" s="10"/>
      <c r="D133" s="26">
        <v>67637.25</v>
      </c>
      <c r="E133" s="11">
        <f t="shared" si="1"/>
        <v>5072.8</v>
      </c>
      <c r="F133" s="11">
        <v>28745.83</v>
      </c>
      <c r="G133" s="10" t="s">
        <v>51</v>
      </c>
      <c r="H133" s="12" t="s">
        <v>52</v>
      </c>
      <c r="I133" s="13">
        <v>0.50000007392376244</v>
      </c>
      <c r="K133" s="11">
        <v>0</v>
      </c>
      <c r="L133" s="11">
        <v>5072.8</v>
      </c>
      <c r="M133" s="11">
        <v>0</v>
      </c>
      <c r="N133" s="54">
        <v>33818.620000000003</v>
      </c>
    </row>
    <row r="134" spans="1:14" ht="45" customHeight="1" x14ac:dyDescent="0.25">
      <c r="A134" s="9" t="s">
        <v>125</v>
      </c>
      <c r="B134" s="10"/>
      <c r="C134" s="10"/>
      <c r="D134" s="26">
        <v>285749.23</v>
      </c>
      <c r="E134" s="11">
        <f t="shared" si="1"/>
        <v>35414.300000000003</v>
      </c>
      <c r="F134" s="26">
        <v>154865.16</v>
      </c>
      <c r="G134" s="10" t="s">
        <v>51</v>
      </c>
      <c r="H134" s="12" t="s">
        <v>52</v>
      </c>
      <c r="I134" s="13">
        <v>0.66589666750808041</v>
      </c>
      <c r="K134" s="50">
        <v>27329.15</v>
      </c>
      <c r="L134" s="55">
        <v>8085.15</v>
      </c>
      <c r="M134" s="14">
        <v>0</v>
      </c>
      <c r="N134" s="40">
        <v>95469.77</v>
      </c>
    </row>
    <row r="135" spans="1:14" ht="45" customHeight="1" x14ac:dyDescent="0.25">
      <c r="A135" s="9" t="s">
        <v>126</v>
      </c>
      <c r="B135" s="10"/>
      <c r="C135" s="10"/>
      <c r="D135" s="26">
        <v>116379.89</v>
      </c>
      <c r="E135" s="11">
        <f t="shared" si="1"/>
        <v>19311</v>
      </c>
      <c r="F135" s="11">
        <v>67973.919999999998</v>
      </c>
      <c r="G135" s="10" t="s">
        <v>51</v>
      </c>
      <c r="H135" s="12" t="s">
        <v>52</v>
      </c>
      <c r="I135" s="13">
        <v>0.75000002148137446</v>
      </c>
      <c r="K135" s="38">
        <v>19311</v>
      </c>
      <c r="L135" s="38">
        <v>0</v>
      </c>
      <c r="M135" s="38">
        <v>0</v>
      </c>
      <c r="N135" s="38">
        <v>29094.97</v>
      </c>
    </row>
    <row r="136" spans="1:14" ht="45" customHeight="1" x14ac:dyDescent="0.25">
      <c r="A136" s="9" t="s">
        <v>127</v>
      </c>
      <c r="B136" s="10"/>
      <c r="C136" s="10"/>
      <c r="D136" s="26">
        <v>171378.59</v>
      </c>
      <c r="E136" s="11">
        <f t="shared" si="1"/>
        <v>26568.2</v>
      </c>
      <c r="F136" s="11">
        <v>95381.73</v>
      </c>
      <c r="G136" s="10" t="s">
        <v>51</v>
      </c>
      <c r="H136" s="12" t="s">
        <v>52</v>
      </c>
      <c r="I136" s="13">
        <v>0.71158205934591945</v>
      </c>
      <c r="K136" s="38">
        <v>0</v>
      </c>
      <c r="L136" s="38">
        <v>26568.2</v>
      </c>
      <c r="M136" s="38">
        <v>0</v>
      </c>
      <c r="N136" s="38">
        <v>49428.66</v>
      </c>
    </row>
    <row r="137" spans="1:14" ht="45" customHeight="1" x14ac:dyDescent="0.25">
      <c r="A137" s="9" t="s">
        <v>128</v>
      </c>
      <c r="B137" s="10"/>
      <c r="C137" s="10"/>
      <c r="D137" s="26">
        <v>71891.299999999988</v>
      </c>
      <c r="E137" s="11">
        <f t="shared" si="1"/>
        <v>8087.78</v>
      </c>
      <c r="F137" s="11">
        <v>45830.7</v>
      </c>
      <c r="G137" s="10" t="s">
        <v>51</v>
      </c>
      <c r="H137" s="12" t="s">
        <v>52</v>
      </c>
      <c r="I137" s="13">
        <v>0.75000006954944487</v>
      </c>
      <c r="K137" s="38">
        <v>8087.78</v>
      </c>
      <c r="L137" s="38">
        <v>0</v>
      </c>
      <c r="M137" s="38">
        <v>0</v>
      </c>
      <c r="N137" s="38">
        <v>17972.82</v>
      </c>
    </row>
    <row r="138" spans="1:14" ht="45" customHeight="1" x14ac:dyDescent="0.25">
      <c r="A138" s="9" t="s">
        <v>129</v>
      </c>
      <c r="B138" s="10"/>
      <c r="C138" s="10"/>
      <c r="D138" s="26">
        <v>74041.549999999988</v>
      </c>
      <c r="E138" s="11">
        <f t="shared" si="1"/>
        <v>5553.12</v>
      </c>
      <c r="F138" s="26">
        <v>31467.66</v>
      </c>
      <c r="G138" s="10" t="s">
        <v>51</v>
      </c>
      <c r="H138" s="12" t="s">
        <v>52</v>
      </c>
      <c r="I138" s="13">
        <v>0.50000006752965065</v>
      </c>
      <c r="K138" s="38">
        <v>0</v>
      </c>
      <c r="L138" s="50">
        <v>5553.12</v>
      </c>
      <c r="M138" s="38">
        <v>0</v>
      </c>
      <c r="N138" s="38">
        <v>37020.769999999997</v>
      </c>
    </row>
    <row r="139" spans="1:14" ht="45" customHeight="1" x14ac:dyDescent="0.25">
      <c r="A139" s="9" t="s">
        <v>130</v>
      </c>
      <c r="B139" s="10"/>
      <c r="C139" s="10"/>
      <c r="D139" s="26">
        <v>352502.79</v>
      </c>
      <c r="E139" s="11">
        <f t="shared" si="1"/>
        <v>45187.88</v>
      </c>
      <c r="F139" s="11">
        <v>219189.21</v>
      </c>
      <c r="G139" s="10" t="s">
        <v>51</v>
      </c>
      <c r="H139" s="12" t="s">
        <v>52</v>
      </c>
      <c r="I139" s="13">
        <v>0.74999999290785746</v>
      </c>
      <c r="K139" s="38">
        <v>38680.46</v>
      </c>
      <c r="L139" s="38">
        <v>0</v>
      </c>
      <c r="M139" s="38">
        <v>6507.42</v>
      </c>
      <c r="N139" s="38">
        <v>88125.7</v>
      </c>
    </row>
    <row r="140" spans="1:14" ht="45" customHeight="1" x14ac:dyDescent="0.25">
      <c r="A140" s="9" t="s">
        <v>131</v>
      </c>
      <c r="B140" s="10"/>
      <c r="C140" s="10"/>
      <c r="D140" s="26">
        <v>58279.8</v>
      </c>
      <c r="E140" s="11">
        <f t="shared" si="1"/>
        <v>5017.49</v>
      </c>
      <c r="F140" s="26">
        <v>28432.41</v>
      </c>
      <c r="G140" s="10" t="s">
        <v>51</v>
      </c>
      <c r="H140" s="12" t="s">
        <v>52</v>
      </c>
      <c r="I140" s="13">
        <v>0.57395358254489548</v>
      </c>
      <c r="K140" s="38">
        <v>0</v>
      </c>
      <c r="L140" s="50">
        <v>5017.49</v>
      </c>
      <c r="M140" s="38">
        <v>0</v>
      </c>
      <c r="N140" s="38">
        <v>24829.9</v>
      </c>
    </row>
    <row r="141" spans="1:14" ht="45" customHeight="1" x14ac:dyDescent="0.25">
      <c r="A141" s="9" t="s">
        <v>132</v>
      </c>
      <c r="B141" s="10"/>
      <c r="C141" s="10"/>
      <c r="D141" s="26">
        <v>203669.47000000003</v>
      </c>
      <c r="E141" s="11">
        <f t="shared" si="1"/>
        <v>18440.43</v>
      </c>
      <c r="F141" s="11">
        <v>104495.74</v>
      </c>
      <c r="G141" s="10" t="s">
        <v>51</v>
      </c>
      <c r="H141" s="12" t="s">
        <v>52</v>
      </c>
      <c r="I141" s="13">
        <v>0.60360627442100179</v>
      </c>
      <c r="K141" s="38">
        <v>0</v>
      </c>
      <c r="L141" s="38">
        <v>18440.43</v>
      </c>
      <c r="M141" s="38">
        <v>0</v>
      </c>
      <c r="N141" s="38">
        <v>80733.3</v>
      </c>
    </row>
    <row r="142" spans="1:14" ht="45" customHeight="1" x14ac:dyDescent="0.25">
      <c r="A142" s="9" t="s">
        <v>132</v>
      </c>
      <c r="B142" s="10"/>
      <c r="C142" s="10"/>
      <c r="D142" s="26">
        <v>203669.47000000003</v>
      </c>
      <c r="E142" s="11">
        <f t="shared" si="1"/>
        <v>18440.43</v>
      </c>
      <c r="F142" s="11">
        <v>104495.74</v>
      </c>
      <c r="G142" s="10" t="s">
        <v>51</v>
      </c>
      <c r="H142" s="12" t="s">
        <v>52</v>
      </c>
      <c r="I142" s="13">
        <v>0.60360627442100179</v>
      </c>
      <c r="K142" s="38">
        <v>0</v>
      </c>
      <c r="L142" s="38">
        <v>18440.43</v>
      </c>
      <c r="M142" s="38">
        <v>0</v>
      </c>
      <c r="N142" s="38">
        <v>80733.3</v>
      </c>
    </row>
    <row r="143" spans="1:14" ht="45" customHeight="1" x14ac:dyDescent="0.25">
      <c r="A143" s="9" t="s">
        <v>44</v>
      </c>
      <c r="B143" s="10"/>
      <c r="C143" s="10"/>
      <c r="D143" s="26">
        <v>69400</v>
      </c>
      <c r="E143" s="11">
        <f t="shared" si="1"/>
        <v>12821.65</v>
      </c>
      <c r="F143" s="26">
        <v>39228.35</v>
      </c>
      <c r="G143" s="10" t="s">
        <v>51</v>
      </c>
      <c r="H143" s="12" t="s">
        <v>52</v>
      </c>
      <c r="I143" s="13">
        <v>0.75</v>
      </c>
      <c r="K143" s="38">
        <v>0</v>
      </c>
      <c r="L143" s="50">
        <v>12821.65</v>
      </c>
      <c r="M143" s="38">
        <v>0</v>
      </c>
      <c r="N143" s="38">
        <v>17350</v>
      </c>
    </row>
    <row r="144" spans="1:14" ht="45" customHeight="1" x14ac:dyDescent="0.25">
      <c r="A144" s="9" t="s">
        <v>81</v>
      </c>
      <c r="B144" s="10"/>
      <c r="C144" s="10"/>
      <c r="D144" s="26">
        <v>45970.600000000006</v>
      </c>
      <c r="E144" s="11">
        <f t="shared" si="1"/>
        <v>3664.61</v>
      </c>
      <c r="F144" s="11">
        <v>20766.09</v>
      </c>
      <c r="G144" s="10" t="s">
        <v>51</v>
      </c>
      <c r="H144" s="12" t="s">
        <v>52</v>
      </c>
      <c r="I144" s="13">
        <v>0.53144183456382987</v>
      </c>
      <c r="K144" s="38">
        <v>3664.61</v>
      </c>
      <c r="L144" s="38">
        <v>0</v>
      </c>
      <c r="M144" s="38">
        <v>0</v>
      </c>
      <c r="N144" s="38">
        <v>21539.9</v>
      </c>
    </row>
    <row r="145" spans="1:14" ht="45" customHeight="1" x14ac:dyDescent="0.25">
      <c r="A145" s="9" t="s">
        <v>133</v>
      </c>
      <c r="B145" s="10"/>
      <c r="C145" s="10"/>
      <c r="D145" s="26">
        <v>135704.45000000001</v>
      </c>
      <c r="E145" s="11">
        <f t="shared" si="1"/>
        <v>15266.76</v>
      </c>
      <c r="F145" s="11">
        <v>86511.58</v>
      </c>
      <c r="G145" s="10" t="s">
        <v>51</v>
      </c>
      <c r="H145" s="12" t="s">
        <v>52</v>
      </c>
      <c r="I145" s="13">
        <v>0.75000001842238773</v>
      </c>
      <c r="K145" s="38">
        <v>0</v>
      </c>
      <c r="L145" s="38">
        <v>15266.76</v>
      </c>
      <c r="M145" s="38">
        <v>0</v>
      </c>
      <c r="N145" s="38">
        <v>33926.11</v>
      </c>
    </row>
    <row r="146" spans="1:14" ht="45" customHeight="1" x14ac:dyDescent="0.25">
      <c r="A146" s="9" t="s">
        <v>69</v>
      </c>
      <c r="B146" s="10"/>
      <c r="C146" s="10"/>
      <c r="D146" s="26">
        <v>102941.5</v>
      </c>
      <c r="E146" s="11">
        <f t="shared" ref="E146:E209" si="2">K146+L146+M146</f>
        <v>13029.48</v>
      </c>
      <c r="F146" s="11">
        <v>64176.77</v>
      </c>
      <c r="G146" s="10" t="s">
        <v>51</v>
      </c>
      <c r="H146" s="12" t="s">
        <v>52</v>
      </c>
      <c r="I146" s="13">
        <v>0.75000121428189792</v>
      </c>
      <c r="K146" s="38">
        <v>0</v>
      </c>
      <c r="L146" s="38">
        <v>11325.23</v>
      </c>
      <c r="M146" s="38">
        <v>1704.25</v>
      </c>
      <c r="N146" s="38">
        <v>25735.25</v>
      </c>
    </row>
    <row r="147" spans="1:14" ht="45" customHeight="1" x14ac:dyDescent="0.25">
      <c r="A147" s="9" t="s">
        <v>69</v>
      </c>
      <c r="B147" s="10"/>
      <c r="C147" s="10"/>
      <c r="D147" s="26">
        <v>102941</v>
      </c>
      <c r="E147" s="11">
        <f t="shared" si="2"/>
        <v>13029.48</v>
      </c>
      <c r="F147" s="11">
        <v>64176.27</v>
      </c>
      <c r="G147" s="10" t="s">
        <v>51</v>
      </c>
      <c r="H147" s="12" t="s">
        <v>52</v>
      </c>
      <c r="I147" s="13">
        <v>0.75</v>
      </c>
      <c r="K147" s="38">
        <v>0</v>
      </c>
      <c r="L147" s="38">
        <v>11325.23</v>
      </c>
      <c r="M147" s="38">
        <v>1704.25</v>
      </c>
      <c r="N147" s="38">
        <v>25735.25</v>
      </c>
    </row>
    <row r="148" spans="1:14" ht="45" customHeight="1" x14ac:dyDescent="0.25">
      <c r="A148" s="9" t="s">
        <v>134</v>
      </c>
      <c r="B148" s="10"/>
      <c r="C148" s="10"/>
      <c r="D148" s="26">
        <v>100009.22</v>
      </c>
      <c r="E148" s="11">
        <f t="shared" si="2"/>
        <v>11251.04</v>
      </c>
      <c r="F148" s="11">
        <v>63755.88</v>
      </c>
      <c r="G148" s="10" t="s">
        <v>51</v>
      </c>
      <c r="H148" s="12" t="s">
        <v>52</v>
      </c>
      <c r="I148" s="13">
        <v>0.75000004999539038</v>
      </c>
      <c r="K148" s="38">
        <v>0</v>
      </c>
      <c r="L148" s="38">
        <v>11251.04</v>
      </c>
      <c r="M148" s="38">
        <v>0</v>
      </c>
      <c r="N148" s="38">
        <v>25002.3</v>
      </c>
    </row>
    <row r="149" spans="1:14" ht="45" customHeight="1" x14ac:dyDescent="0.25">
      <c r="A149" s="9" t="s">
        <v>44</v>
      </c>
      <c r="B149" s="10"/>
      <c r="C149" s="10"/>
      <c r="D149" s="26">
        <v>8076.9500000000007</v>
      </c>
      <c r="E149" s="11">
        <f t="shared" si="2"/>
        <v>670.95</v>
      </c>
      <c r="F149" s="26">
        <v>3802.03</v>
      </c>
      <c r="G149" s="10" t="s">
        <v>51</v>
      </c>
      <c r="H149" s="12" t="s">
        <v>52</v>
      </c>
      <c r="I149" s="13">
        <v>0.55379567782393102</v>
      </c>
      <c r="K149" s="38">
        <v>0</v>
      </c>
      <c r="L149" s="50">
        <v>670.95</v>
      </c>
      <c r="M149" s="38">
        <v>0</v>
      </c>
      <c r="N149" s="38">
        <v>3603.97</v>
      </c>
    </row>
    <row r="150" spans="1:14" ht="45" customHeight="1" x14ac:dyDescent="0.25">
      <c r="A150" s="9" t="s">
        <v>135</v>
      </c>
      <c r="B150" s="10"/>
      <c r="C150" s="10"/>
      <c r="D150" s="11">
        <v>329635.5</v>
      </c>
      <c r="E150" s="11">
        <f t="shared" si="2"/>
        <v>42038.77</v>
      </c>
      <c r="F150" s="15">
        <v>195736.66</v>
      </c>
      <c r="G150" s="10" t="s">
        <v>51</v>
      </c>
      <c r="H150" s="12" t="s">
        <v>52</v>
      </c>
      <c r="I150" s="13">
        <v>0.72132834600642226</v>
      </c>
      <c r="K150" s="56">
        <v>34541.769999999997</v>
      </c>
      <c r="L150" s="40">
        <v>7497</v>
      </c>
      <c r="M150" s="56">
        <v>0</v>
      </c>
      <c r="N150" s="56">
        <v>91860.07</v>
      </c>
    </row>
    <row r="151" spans="1:14" ht="45" customHeight="1" x14ac:dyDescent="0.25">
      <c r="A151" s="9" t="s">
        <v>136</v>
      </c>
      <c r="B151" s="10"/>
      <c r="C151" s="10"/>
      <c r="D151" s="26">
        <v>211944.89999999997</v>
      </c>
      <c r="E151" s="11">
        <f t="shared" si="2"/>
        <v>30592.089999999997</v>
      </c>
      <c r="F151" s="11">
        <v>118554.89</v>
      </c>
      <c r="G151" s="10" t="s">
        <v>51</v>
      </c>
      <c r="H151" s="12" t="s">
        <v>52</v>
      </c>
      <c r="I151" s="13">
        <v>0.70370638783948092</v>
      </c>
      <c r="K151" s="38">
        <v>0</v>
      </c>
      <c r="L151" s="38">
        <v>20919.689999999999</v>
      </c>
      <c r="M151" s="38">
        <v>9672.4</v>
      </c>
      <c r="N151" s="38">
        <v>62797.919999999998</v>
      </c>
    </row>
    <row r="152" spans="1:14" ht="45" customHeight="1" x14ac:dyDescent="0.25">
      <c r="A152" s="9" t="s">
        <v>136</v>
      </c>
      <c r="B152" s="10"/>
      <c r="C152" s="10"/>
      <c r="D152" s="26">
        <v>211934.89999999997</v>
      </c>
      <c r="E152" s="11">
        <f t="shared" si="2"/>
        <v>30592.089999999997</v>
      </c>
      <c r="F152" s="11">
        <v>118544.89</v>
      </c>
      <c r="G152" s="10" t="s">
        <v>51</v>
      </c>
      <c r="H152" s="12" t="s">
        <v>52</v>
      </c>
      <c r="I152" s="13">
        <v>0.70369240743265982</v>
      </c>
      <c r="K152" s="38">
        <v>0</v>
      </c>
      <c r="L152" s="38">
        <v>20919.689999999999</v>
      </c>
      <c r="M152" s="38">
        <v>9672.4</v>
      </c>
      <c r="N152" s="38">
        <v>62797.919999999998</v>
      </c>
    </row>
    <row r="153" spans="1:14" ht="45" customHeight="1" x14ac:dyDescent="0.25">
      <c r="A153" s="9" t="s">
        <v>137</v>
      </c>
      <c r="B153" s="10"/>
      <c r="C153" s="10"/>
      <c r="D153" s="26">
        <v>667513.12</v>
      </c>
      <c r="E153" s="11">
        <f t="shared" si="2"/>
        <v>102886.16</v>
      </c>
      <c r="F153" s="26">
        <v>397748.68</v>
      </c>
      <c r="G153" s="10" t="s">
        <v>51</v>
      </c>
      <c r="H153" s="12" t="s">
        <v>52</v>
      </c>
      <c r="I153" s="13">
        <v>0.75</v>
      </c>
      <c r="K153" s="38">
        <v>70190.95</v>
      </c>
      <c r="L153" s="50">
        <v>0</v>
      </c>
      <c r="M153" s="38">
        <v>32695.21</v>
      </c>
      <c r="N153" s="38">
        <v>166878.28</v>
      </c>
    </row>
    <row r="154" spans="1:14" ht="45" customHeight="1" x14ac:dyDescent="0.25">
      <c r="A154" s="9" t="s">
        <v>130</v>
      </c>
      <c r="B154" s="10"/>
      <c r="C154" s="10"/>
      <c r="D154" s="26">
        <v>139052.15</v>
      </c>
      <c r="E154" s="11">
        <f t="shared" si="2"/>
        <v>30049.17</v>
      </c>
      <c r="F154" s="11">
        <v>74239.94</v>
      </c>
      <c r="G154" s="10" t="s">
        <v>51</v>
      </c>
      <c r="H154" s="12" t="s">
        <v>52</v>
      </c>
      <c r="I154" s="13">
        <v>0.74999998202113383</v>
      </c>
      <c r="K154" s="38">
        <v>0</v>
      </c>
      <c r="L154" s="38">
        <v>13101.17</v>
      </c>
      <c r="M154" s="38">
        <v>16948</v>
      </c>
      <c r="N154" s="38">
        <v>34763.040000000001</v>
      </c>
    </row>
    <row r="155" spans="1:14" ht="45" customHeight="1" x14ac:dyDescent="0.25">
      <c r="A155" s="9" t="s">
        <v>138</v>
      </c>
      <c r="B155" s="10"/>
      <c r="C155" s="10"/>
      <c r="D155" s="26">
        <v>12843</v>
      </c>
      <c r="E155" s="11">
        <f t="shared" si="2"/>
        <v>1838.6</v>
      </c>
      <c r="F155" s="11">
        <v>7793.65</v>
      </c>
      <c r="G155" s="10" t="s">
        <v>51</v>
      </c>
      <c r="H155" s="12" t="s">
        <v>52</v>
      </c>
      <c r="I155" s="13">
        <v>0.75</v>
      </c>
      <c r="K155" s="38">
        <v>0</v>
      </c>
      <c r="L155" s="38">
        <v>1375.35</v>
      </c>
      <c r="M155" s="38">
        <v>463.25</v>
      </c>
      <c r="N155" s="38">
        <v>3210.75</v>
      </c>
    </row>
    <row r="156" spans="1:14" ht="45" customHeight="1" x14ac:dyDescent="0.25">
      <c r="A156" s="9" t="s">
        <v>139</v>
      </c>
      <c r="B156" s="10"/>
      <c r="C156" s="10"/>
      <c r="D156" s="26">
        <v>127889.95000000001</v>
      </c>
      <c r="E156" s="11">
        <f t="shared" si="2"/>
        <v>9591.75</v>
      </c>
      <c r="F156" s="11">
        <v>54353.23</v>
      </c>
      <c r="G156" s="10" t="s">
        <v>51</v>
      </c>
      <c r="H156" s="12" t="s">
        <v>52</v>
      </c>
      <c r="I156" s="13">
        <v>0.50000003909611346</v>
      </c>
      <c r="K156" s="38">
        <v>0</v>
      </c>
      <c r="L156" s="38">
        <v>9591.75</v>
      </c>
      <c r="M156" s="38">
        <v>0</v>
      </c>
      <c r="N156" s="38">
        <v>63944.97</v>
      </c>
    </row>
    <row r="157" spans="1:14" ht="45" customHeight="1" x14ac:dyDescent="0.25">
      <c r="A157" s="9" t="s">
        <v>140</v>
      </c>
      <c r="B157" s="10"/>
      <c r="C157" s="10"/>
      <c r="D157" s="26">
        <v>215670.15</v>
      </c>
      <c r="E157" s="11">
        <f t="shared" si="2"/>
        <v>33863.99</v>
      </c>
      <c r="F157" s="26">
        <v>127888.62</v>
      </c>
      <c r="G157" s="10" t="s">
        <v>51</v>
      </c>
      <c r="H157" s="12" t="s">
        <v>52</v>
      </c>
      <c r="I157" s="13">
        <v>0.74999998840822424</v>
      </c>
      <c r="K157" s="38">
        <v>0</v>
      </c>
      <c r="L157" s="50">
        <v>33863.99</v>
      </c>
      <c r="M157" s="38">
        <v>0</v>
      </c>
      <c r="N157" s="38">
        <v>53917.54</v>
      </c>
    </row>
    <row r="158" spans="1:14" ht="45" customHeight="1" x14ac:dyDescent="0.25">
      <c r="A158" s="9" t="s">
        <v>141</v>
      </c>
      <c r="B158" s="10"/>
      <c r="C158" s="10"/>
      <c r="D158" s="26">
        <v>52800</v>
      </c>
      <c r="E158" s="11">
        <f t="shared" si="2"/>
        <v>5148</v>
      </c>
      <c r="F158" s="11">
        <v>29172</v>
      </c>
      <c r="G158" s="10" t="s">
        <v>51</v>
      </c>
      <c r="H158" s="12" t="s">
        <v>52</v>
      </c>
      <c r="I158" s="13">
        <v>0.65</v>
      </c>
      <c r="K158" s="38">
        <v>5148</v>
      </c>
      <c r="L158" s="38">
        <v>0</v>
      </c>
      <c r="M158" s="38">
        <v>0</v>
      </c>
      <c r="N158" s="38">
        <v>18480</v>
      </c>
    </row>
    <row r="159" spans="1:14" ht="45" customHeight="1" x14ac:dyDescent="0.25">
      <c r="A159" s="9" t="s">
        <v>142</v>
      </c>
      <c r="B159" s="10"/>
      <c r="C159" s="10"/>
      <c r="D159" s="26">
        <v>139833.28999999998</v>
      </c>
      <c r="E159" s="11">
        <f t="shared" si="2"/>
        <v>19929.82</v>
      </c>
      <c r="F159" s="11">
        <v>80962.05</v>
      </c>
      <c r="G159" s="10" t="s">
        <v>51</v>
      </c>
      <c r="H159" s="12" t="s">
        <v>52</v>
      </c>
      <c r="I159" s="13">
        <v>0.72151538449821218</v>
      </c>
      <c r="K159" s="38">
        <v>0</v>
      </c>
      <c r="L159" s="38">
        <v>19929.82</v>
      </c>
      <c r="M159" s="38">
        <v>0</v>
      </c>
      <c r="N159" s="38">
        <v>38941.42</v>
      </c>
    </row>
    <row r="160" spans="1:14" ht="45" customHeight="1" x14ac:dyDescent="0.25">
      <c r="A160" s="9" t="s">
        <v>44</v>
      </c>
      <c r="B160" s="10"/>
      <c r="C160" s="10"/>
      <c r="D160" s="26">
        <v>109015.1</v>
      </c>
      <c r="E160" s="11">
        <f t="shared" si="2"/>
        <v>12264.2</v>
      </c>
      <c r="F160" s="26">
        <v>69497.13</v>
      </c>
      <c r="G160" s="10" t="s">
        <v>51</v>
      </c>
      <c r="H160" s="12" t="s">
        <v>52</v>
      </c>
      <c r="I160" s="13">
        <v>0.75000004586520586</v>
      </c>
      <c r="K160" s="38">
        <v>12264.2</v>
      </c>
      <c r="L160" s="50">
        <v>0</v>
      </c>
      <c r="M160" s="38">
        <v>0</v>
      </c>
      <c r="N160" s="38">
        <v>27253.77</v>
      </c>
    </row>
    <row r="161" spans="1:14" ht="45" customHeight="1" x14ac:dyDescent="0.25">
      <c r="A161" s="9" t="s">
        <v>44</v>
      </c>
      <c r="B161" s="10"/>
      <c r="C161" s="10"/>
      <c r="D161" s="26">
        <v>14686.350000000002</v>
      </c>
      <c r="E161" s="11">
        <f t="shared" si="2"/>
        <v>1431.92</v>
      </c>
      <c r="F161" s="26">
        <v>8114.21</v>
      </c>
      <c r="G161" s="10" t="s">
        <v>51</v>
      </c>
      <c r="H161" s="12" t="s">
        <v>52</v>
      </c>
      <c r="I161" s="13">
        <v>0.65000017022609424</v>
      </c>
      <c r="K161" s="57">
        <v>0</v>
      </c>
      <c r="L161" s="58">
        <v>1431.92</v>
      </c>
      <c r="M161" s="57">
        <v>0</v>
      </c>
      <c r="N161" s="57">
        <v>5140.22</v>
      </c>
    </row>
    <row r="162" spans="1:14" ht="45" customHeight="1" x14ac:dyDescent="0.25">
      <c r="A162" s="9" t="s">
        <v>143</v>
      </c>
      <c r="B162" s="10"/>
      <c r="C162" s="10"/>
      <c r="D162" s="14">
        <v>112897.32</v>
      </c>
      <c r="E162" s="11">
        <f t="shared" si="2"/>
        <v>14513.91</v>
      </c>
      <c r="F162" s="14">
        <v>55079.42</v>
      </c>
      <c r="G162" s="10" t="s">
        <v>51</v>
      </c>
      <c r="H162" s="12" t="s">
        <v>52</v>
      </c>
      <c r="I162" s="13">
        <v>0.61643031030320294</v>
      </c>
      <c r="K162" s="59">
        <v>9719.91</v>
      </c>
      <c r="L162" s="59">
        <v>0</v>
      </c>
      <c r="M162" s="59">
        <v>4794</v>
      </c>
      <c r="N162" s="59">
        <v>43303.99</v>
      </c>
    </row>
    <row r="163" spans="1:14" ht="45" customHeight="1" x14ac:dyDescent="0.25">
      <c r="A163" s="9" t="s">
        <v>44</v>
      </c>
      <c r="B163" s="10"/>
      <c r="C163" s="10"/>
      <c r="D163" s="26">
        <v>77160.72</v>
      </c>
      <c r="E163" s="11">
        <f t="shared" si="2"/>
        <v>8784.56</v>
      </c>
      <c r="F163" s="11">
        <v>49085.98</v>
      </c>
      <c r="G163" s="10" t="s">
        <v>51</v>
      </c>
      <c r="H163" s="12" t="s">
        <v>52</v>
      </c>
      <c r="I163" s="13">
        <v>0.75</v>
      </c>
      <c r="K163" s="57">
        <v>0</v>
      </c>
      <c r="L163" s="57">
        <v>8784.56</v>
      </c>
      <c r="M163" s="57">
        <v>0</v>
      </c>
      <c r="N163" s="57">
        <v>19290.18</v>
      </c>
    </row>
    <row r="164" spans="1:14" ht="45" customHeight="1" x14ac:dyDescent="0.25">
      <c r="A164" s="9" t="s">
        <v>144</v>
      </c>
      <c r="B164" s="10"/>
      <c r="C164" s="10"/>
      <c r="D164" s="26">
        <v>494541.07</v>
      </c>
      <c r="E164" s="11">
        <f t="shared" si="2"/>
        <v>66475.37</v>
      </c>
      <c r="F164" s="26">
        <v>304430.43</v>
      </c>
      <c r="G164" s="10" t="s">
        <v>51</v>
      </c>
      <c r="H164" s="12" t="s">
        <v>52</v>
      </c>
      <c r="I164" s="13">
        <v>0.74999999494480807</v>
      </c>
      <c r="K164" s="38">
        <v>53723.02</v>
      </c>
      <c r="L164" s="50">
        <v>12752.35</v>
      </c>
      <c r="M164" s="38">
        <v>0</v>
      </c>
      <c r="N164" s="38">
        <v>123635.27</v>
      </c>
    </row>
    <row r="165" spans="1:14" ht="45" customHeight="1" x14ac:dyDescent="0.25">
      <c r="A165" s="9" t="s">
        <v>44</v>
      </c>
      <c r="B165" s="10"/>
      <c r="C165" s="10"/>
      <c r="D165" s="26">
        <v>50590.53</v>
      </c>
      <c r="E165" s="11">
        <f t="shared" si="2"/>
        <v>8676.73</v>
      </c>
      <c r="F165" s="11">
        <v>32564.25</v>
      </c>
      <c r="G165" s="10" t="s">
        <v>51</v>
      </c>
      <c r="H165" s="12" t="s">
        <v>52</v>
      </c>
      <c r="I165" s="13">
        <v>0.81519169694407223</v>
      </c>
      <c r="K165" s="38">
        <v>0</v>
      </c>
      <c r="L165" s="38">
        <v>5746.64</v>
      </c>
      <c r="M165" s="38">
        <v>2930.09</v>
      </c>
      <c r="N165" s="38">
        <v>9349.5499999999993</v>
      </c>
    </row>
    <row r="166" spans="1:14" ht="45" customHeight="1" x14ac:dyDescent="0.25">
      <c r="A166" s="42" t="s">
        <v>89</v>
      </c>
      <c r="B166" s="43"/>
      <c r="C166" s="43"/>
      <c r="D166" s="26">
        <v>157632.82</v>
      </c>
      <c r="E166" s="11">
        <f t="shared" si="2"/>
        <v>17733.7</v>
      </c>
      <c r="F166" s="11">
        <v>100490.92</v>
      </c>
      <c r="G166" s="10" t="s">
        <v>51</v>
      </c>
      <c r="H166" s="12" t="s">
        <v>52</v>
      </c>
      <c r="I166" s="13">
        <v>0.75000003171928276</v>
      </c>
      <c r="K166" s="11">
        <v>0</v>
      </c>
      <c r="L166" s="11">
        <v>17733.7</v>
      </c>
      <c r="M166" s="11">
        <v>0</v>
      </c>
      <c r="N166" s="54">
        <v>39408.199999999997</v>
      </c>
    </row>
    <row r="167" spans="1:14" ht="45" customHeight="1" x14ac:dyDescent="0.25">
      <c r="A167" s="9" t="s">
        <v>145</v>
      </c>
      <c r="B167" s="10"/>
      <c r="C167" s="10"/>
      <c r="D167" s="26">
        <v>18755.449999999997</v>
      </c>
      <c r="E167" s="11">
        <f t="shared" si="2"/>
        <v>1406.66</v>
      </c>
      <c r="F167" s="26">
        <v>7971.07</v>
      </c>
      <c r="G167" s="10" t="s">
        <v>51</v>
      </c>
      <c r="H167" s="12" t="s">
        <v>52</v>
      </c>
      <c r="I167" s="13">
        <v>0.50000026658917818</v>
      </c>
      <c r="K167" s="38">
        <v>1406.66</v>
      </c>
      <c r="L167" s="50">
        <v>0</v>
      </c>
      <c r="M167" s="38">
        <v>0</v>
      </c>
      <c r="N167" s="38">
        <v>9377.7199999999993</v>
      </c>
    </row>
    <row r="168" spans="1:14" ht="45" customHeight="1" x14ac:dyDescent="0.25">
      <c r="A168" s="9" t="s">
        <v>146</v>
      </c>
      <c r="B168" s="10"/>
      <c r="C168" s="10"/>
      <c r="D168" s="26">
        <v>104380.1</v>
      </c>
      <c r="E168" s="11">
        <f t="shared" si="2"/>
        <v>11742.77</v>
      </c>
      <c r="F168" s="11">
        <v>66542.31</v>
      </c>
      <c r="G168" s="10" t="s">
        <v>51</v>
      </c>
      <c r="H168" s="12" t="s">
        <v>52</v>
      </c>
      <c r="I168" s="13">
        <v>0.75000004790185104</v>
      </c>
      <c r="K168" s="38">
        <v>11742.77</v>
      </c>
      <c r="L168" s="38">
        <v>0</v>
      </c>
      <c r="M168" s="38">
        <v>0</v>
      </c>
      <c r="N168" s="38">
        <v>26095.02</v>
      </c>
    </row>
    <row r="169" spans="1:14" ht="45" customHeight="1" x14ac:dyDescent="0.25">
      <c r="A169" s="9" t="s">
        <v>146</v>
      </c>
      <c r="B169" s="10"/>
      <c r="C169" s="10"/>
      <c r="D169" s="26">
        <v>104380.1</v>
      </c>
      <c r="E169" s="11">
        <f t="shared" si="2"/>
        <v>11742.77</v>
      </c>
      <c r="F169" s="11">
        <v>66542.31</v>
      </c>
      <c r="G169" s="10" t="s">
        <v>51</v>
      </c>
      <c r="H169" s="12" t="s">
        <v>52</v>
      </c>
      <c r="I169" s="13">
        <v>0.75000004790185104</v>
      </c>
      <c r="K169" s="38">
        <v>11742.77</v>
      </c>
      <c r="L169" s="38">
        <v>0</v>
      </c>
      <c r="M169" s="38">
        <v>0</v>
      </c>
      <c r="N169" s="38">
        <v>26095.02</v>
      </c>
    </row>
    <row r="170" spans="1:14" ht="45" customHeight="1" x14ac:dyDescent="0.25">
      <c r="A170" s="9" t="s">
        <v>147</v>
      </c>
      <c r="B170" s="10"/>
      <c r="C170" s="10"/>
      <c r="D170" s="26">
        <v>24542.91</v>
      </c>
      <c r="E170" s="11">
        <f t="shared" si="2"/>
        <v>2761.08</v>
      </c>
      <c r="F170" s="11">
        <v>15646.1</v>
      </c>
      <c r="G170" s="10" t="s">
        <v>51</v>
      </c>
      <c r="H170" s="12" t="s">
        <v>52</v>
      </c>
      <c r="I170" s="13">
        <v>0.74999989813758838</v>
      </c>
      <c r="K170" s="38">
        <v>0</v>
      </c>
      <c r="L170" s="38">
        <v>2761.08</v>
      </c>
      <c r="M170" s="38">
        <v>0</v>
      </c>
      <c r="N170" s="38">
        <v>6135.73</v>
      </c>
    </row>
    <row r="171" spans="1:14" ht="45" customHeight="1" x14ac:dyDescent="0.25">
      <c r="A171" s="9" t="s">
        <v>148</v>
      </c>
      <c r="B171" s="10"/>
      <c r="C171" s="10"/>
      <c r="D171" s="26">
        <v>74891.100000000006</v>
      </c>
      <c r="E171" s="11">
        <f t="shared" si="2"/>
        <v>5616.84</v>
      </c>
      <c r="F171" s="26">
        <v>31828.71</v>
      </c>
      <c r="G171" s="10" t="s">
        <v>51</v>
      </c>
      <c r="H171" s="12" t="s">
        <v>52</v>
      </c>
      <c r="I171" s="13">
        <v>0.5</v>
      </c>
      <c r="K171" s="38">
        <v>0</v>
      </c>
      <c r="L171" s="50">
        <v>5616.84</v>
      </c>
      <c r="M171" s="38">
        <v>0</v>
      </c>
      <c r="N171" s="38">
        <v>37445.550000000003</v>
      </c>
    </row>
    <row r="172" spans="1:14" ht="45" customHeight="1" x14ac:dyDescent="0.25">
      <c r="A172" s="9" t="s">
        <v>44</v>
      </c>
      <c r="B172" s="10"/>
      <c r="C172" s="10"/>
      <c r="D172" s="26">
        <v>6882</v>
      </c>
      <c r="E172" s="11">
        <f t="shared" si="2"/>
        <v>784.34</v>
      </c>
      <c r="F172" s="11">
        <v>4377.16</v>
      </c>
      <c r="G172" s="10" t="s">
        <v>51</v>
      </c>
      <c r="H172" s="12" t="s">
        <v>52</v>
      </c>
      <c r="I172" s="13">
        <v>0.75</v>
      </c>
      <c r="K172" s="11">
        <v>0</v>
      </c>
      <c r="L172" s="11">
        <v>784.34</v>
      </c>
      <c r="M172" s="11">
        <v>0</v>
      </c>
      <c r="N172" s="11">
        <v>1720.5</v>
      </c>
    </row>
    <row r="173" spans="1:14" ht="45" customHeight="1" x14ac:dyDescent="0.25">
      <c r="A173" s="9" t="s">
        <v>120</v>
      </c>
      <c r="B173" s="10"/>
      <c r="C173" s="10"/>
      <c r="D173" s="26">
        <v>47948.36</v>
      </c>
      <c r="E173" s="11">
        <f t="shared" si="2"/>
        <v>7995.2</v>
      </c>
      <c r="F173" s="26">
        <v>27966.07</v>
      </c>
      <c r="G173" s="10" t="s">
        <v>51</v>
      </c>
      <c r="H173" s="12" t="s">
        <v>52</v>
      </c>
      <c r="I173" s="13">
        <v>0.74999999999999989</v>
      </c>
      <c r="K173" s="38">
        <v>0</v>
      </c>
      <c r="L173" s="50">
        <v>7995.2</v>
      </c>
      <c r="M173" s="38">
        <v>0</v>
      </c>
      <c r="N173" s="38">
        <v>11987.09</v>
      </c>
    </row>
    <row r="174" spans="1:14" ht="45" customHeight="1" x14ac:dyDescent="0.25">
      <c r="A174" s="9" t="s">
        <v>149</v>
      </c>
      <c r="B174" s="10"/>
      <c r="C174" s="10"/>
      <c r="D174" s="26">
        <v>104980</v>
      </c>
      <c r="E174" s="11">
        <f t="shared" si="2"/>
        <v>18064.21</v>
      </c>
      <c r="F174" s="26">
        <v>60670.79</v>
      </c>
      <c r="G174" s="10" t="s">
        <v>51</v>
      </c>
      <c r="H174" s="12" t="s">
        <v>52</v>
      </c>
      <c r="I174" s="13">
        <v>0.75</v>
      </c>
      <c r="K174" s="38">
        <v>10706.61</v>
      </c>
      <c r="L174" s="50">
        <v>7357.6</v>
      </c>
      <c r="M174" s="38">
        <v>0</v>
      </c>
      <c r="N174" s="38">
        <v>26245</v>
      </c>
    </row>
    <row r="175" spans="1:14" ht="45" customHeight="1" x14ac:dyDescent="0.25">
      <c r="A175" s="9" t="s">
        <v>100</v>
      </c>
      <c r="B175" s="10"/>
      <c r="C175" s="10"/>
      <c r="D175" s="26">
        <v>117717.23</v>
      </c>
      <c r="E175" s="11">
        <f t="shared" si="2"/>
        <v>11744.7</v>
      </c>
      <c r="F175" s="11">
        <v>66553.279999999999</v>
      </c>
      <c r="G175" s="10" t="s">
        <v>51</v>
      </c>
      <c r="H175" s="12" t="s">
        <v>52</v>
      </c>
      <c r="I175" s="13">
        <v>0.66513610624375041</v>
      </c>
      <c r="K175" s="38">
        <v>0</v>
      </c>
      <c r="L175" s="38">
        <v>11744.7</v>
      </c>
      <c r="M175" s="38">
        <v>0</v>
      </c>
      <c r="N175" s="38">
        <v>39419.25</v>
      </c>
    </row>
    <row r="176" spans="1:14" ht="45" customHeight="1" x14ac:dyDescent="0.25">
      <c r="A176" s="9" t="s">
        <v>100</v>
      </c>
      <c r="B176" s="10"/>
      <c r="C176" s="10"/>
      <c r="D176" s="26">
        <v>69329.899999999994</v>
      </c>
      <c r="E176" s="11">
        <f t="shared" si="2"/>
        <v>7257.97</v>
      </c>
      <c r="F176" s="11">
        <v>33662.629999999997</v>
      </c>
      <c r="G176" s="10" t="s">
        <v>51</v>
      </c>
      <c r="H176" s="12" t="s">
        <v>52</v>
      </c>
      <c r="I176" s="13">
        <v>0.59023018928341164</v>
      </c>
      <c r="K176" s="38">
        <v>0</v>
      </c>
      <c r="L176" s="38">
        <v>5940.47</v>
      </c>
      <c r="M176" s="38">
        <v>1317.5</v>
      </c>
      <c r="N176" s="38">
        <v>28409.3</v>
      </c>
    </row>
    <row r="177" spans="1:14" ht="45" customHeight="1" x14ac:dyDescent="0.25">
      <c r="A177" s="9" t="s">
        <v>150</v>
      </c>
      <c r="B177" s="10"/>
      <c r="C177" s="10"/>
      <c r="D177" s="26">
        <v>60085.91</v>
      </c>
      <c r="E177" s="11">
        <f t="shared" si="2"/>
        <v>5884.8</v>
      </c>
      <c r="F177" s="11">
        <v>33347.15</v>
      </c>
      <c r="G177" s="10" t="s">
        <v>51</v>
      </c>
      <c r="H177" s="12" t="s">
        <v>52</v>
      </c>
      <c r="I177" s="13">
        <v>0.65293094504185756</v>
      </c>
      <c r="K177" s="38">
        <v>0</v>
      </c>
      <c r="L177" s="38">
        <v>5884.8</v>
      </c>
      <c r="M177" s="38">
        <v>0</v>
      </c>
      <c r="N177" s="38">
        <v>20853.96</v>
      </c>
    </row>
    <row r="178" spans="1:14" ht="45" customHeight="1" x14ac:dyDescent="0.25">
      <c r="A178" s="9" t="s">
        <v>151</v>
      </c>
      <c r="B178" s="10"/>
      <c r="C178" s="10"/>
      <c r="D178" s="26">
        <v>30200</v>
      </c>
      <c r="E178" s="11">
        <f t="shared" si="2"/>
        <v>2944.5</v>
      </c>
      <c r="F178" s="11">
        <v>16685.5</v>
      </c>
      <c r="G178" s="10" t="s">
        <v>51</v>
      </c>
      <c r="H178" s="12" t="s">
        <v>52</v>
      </c>
      <c r="I178" s="13">
        <v>0.65</v>
      </c>
      <c r="K178" s="11">
        <v>0</v>
      </c>
      <c r="L178" s="38">
        <v>2944.5</v>
      </c>
      <c r="M178" s="38">
        <v>0</v>
      </c>
      <c r="N178" s="38">
        <v>10570</v>
      </c>
    </row>
    <row r="179" spans="1:14" ht="45" customHeight="1" x14ac:dyDescent="0.25">
      <c r="A179" s="9" t="s">
        <v>102</v>
      </c>
      <c r="B179" s="10"/>
      <c r="C179" s="10"/>
      <c r="D179" s="26">
        <v>80743.099999999991</v>
      </c>
      <c r="E179" s="11">
        <f t="shared" si="2"/>
        <v>6971.16</v>
      </c>
      <c r="F179" s="26">
        <v>39503.24</v>
      </c>
      <c r="G179" s="10" t="s">
        <v>51</v>
      </c>
      <c r="H179" s="12" t="s">
        <v>52</v>
      </c>
      <c r="I179" s="13">
        <v>0.57558354831558356</v>
      </c>
      <c r="K179" s="38">
        <v>0</v>
      </c>
      <c r="L179" s="50">
        <v>6971.16</v>
      </c>
      <c r="M179" s="38">
        <v>0</v>
      </c>
      <c r="N179" s="38">
        <v>34268.699999999997</v>
      </c>
    </row>
    <row r="180" spans="1:14" ht="45" customHeight="1" x14ac:dyDescent="0.25">
      <c r="A180" s="9" t="s">
        <v>102</v>
      </c>
      <c r="B180" s="10"/>
      <c r="C180" s="10"/>
      <c r="D180" s="26">
        <v>84559.43</v>
      </c>
      <c r="E180" s="11">
        <f t="shared" si="2"/>
        <v>8018.06</v>
      </c>
      <c r="F180" s="11">
        <v>45435.64</v>
      </c>
      <c r="G180" s="10" t="s">
        <v>51</v>
      </c>
      <c r="H180" s="12" t="s">
        <v>52</v>
      </c>
      <c r="I180" s="13">
        <v>0.63214357050420045</v>
      </c>
      <c r="K180" s="38">
        <v>0</v>
      </c>
      <c r="L180" s="38">
        <v>8018.06</v>
      </c>
      <c r="M180" s="38">
        <v>0</v>
      </c>
      <c r="N180" s="38">
        <v>31105.73</v>
      </c>
    </row>
    <row r="181" spans="1:14" ht="45" customHeight="1" x14ac:dyDescent="0.25">
      <c r="A181" s="31" t="s">
        <v>82</v>
      </c>
      <c r="B181" s="32"/>
      <c r="C181" s="32"/>
      <c r="D181" s="26">
        <v>94300.049999999988</v>
      </c>
      <c r="E181" s="11">
        <f t="shared" si="2"/>
        <v>7072.51</v>
      </c>
      <c r="F181" s="11">
        <v>40077.519999999997</v>
      </c>
      <c r="G181" s="10" t="s">
        <v>51</v>
      </c>
      <c r="H181" s="12" t="s">
        <v>52</v>
      </c>
      <c r="I181" s="13">
        <v>0.50000005302224126</v>
      </c>
      <c r="K181" s="11">
        <v>0</v>
      </c>
      <c r="L181" s="11">
        <v>7072.51</v>
      </c>
      <c r="M181" s="11">
        <v>0</v>
      </c>
      <c r="N181" s="45">
        <v>47150.02</v>
      </c>
    </row>
    <row r="182" spans="1:14" ht="45" customHeight="1" x14ac:dyDescent="0.25">
      <c r="A182" s="31" t="s">
        <v>152</v>
      </c>
      <c r="B182" s="32"/>
      <c r="C182" s="32"/>
      <c r="D182" s="26">
        <v>30191.699999999997</v>
      </c>
      <c r="E182" s="11">
        <f t="shared" si="2"/>
        <v>2264.38</v>
      </c>
      <c r="F182" s="11">
        <v>12831.47</v>
      </c>
      <c r="G182" s="10" t="s">
        <v>51</v>
      </c>
      <c r="H182" s="12" t="s">
        <v>52</v>
      </c>
      <c r="I182" s="13">
        <v>0.5</v>
      </c>
      <c r="K182" s="11">
        <v>0</v>
      </c>
      <c r="L182" s="11">
        <v>2264.38</v>
      </c>
      <c r="M182" s="11">
        <v>0</v>
      </c>
      <c r="N182" s="45">
        <v>15095.85</v>
      </c>
    </row>
    <row r="183" spans="1:14" ht="45" customHeight="1" x14ac:dyDescent="0.25">
      <c r="A183" s="31" t="s">
        <v>152</v>
      </c>
      <c r="B183" s="32"/>
      <c r="C183" s="32"/>
      <c r="D183" s="26">
        <v>90124.19</v>
      </c>
      <c r="E183" s="11">
        <f t="shared" si="2"/>
        <v>8567.39</v>
      </c>
      <c r="F183" s="11">
        <v>24440.9</v>
      </c>
      <c r="G183" s="10" t="s">
        <v>51</v>
      </c>
      <c r="H183" s="12" t="s">
        <v>52</v>
      </c>
      <c r="I183" s="13">
        <v>0.36625338879606018</v>
      </c>
      <c r="K183" s="35">
        <v>0</v>
      </c>
      <c r="L183" s="35">
        <v>8567.39</v>
      </c>
      <c r="M183" s="35">
        <v>0</v>
      </c>
      <c r="N183" s="60">
        <v>57115.9</v>
      </c>
    </row>
    <row r="184" spans="1:14" ht="45" customHeight="1" x14ac:dyDescent="0.25">
      <c r="A184" s="9" t="s">
        <v>153</v>
      </c>
      <c r="B184" s="10"/>
      <c r="C184" s="10"/>
      <c r="D184" s="26">
        <v>105970.29999999999</v>
      </c>
      <c r="E184" s="11">
        <f t="shared" si="2"/>
        <v>17410.52</v>
      </c>
      <c r="F184" s="11">
        <v>62067.21</v>
      </c>
      <c r="G184" s="10" t="s">
        <v>51</v>
      </c>
      <c r="H184" s="12" t="s">
        <v>52</v>
      </c>
      <c r="I184" s="13">
        <v>0.75000004718303148</v>
      </c>
      <c r="K184" s="38">
        <v>10953.04</v>
      </c>
      <c r="L184" s="38">
        <v>0</v>
      </c>
      <c r="M184" s="38">
        <v>6457.48</v>
      </c>
      <c r="N184" s="38">
        <v>26492.57</v>
      </c>
    </row>
    <row r="185" spans="1:14" ht="45" customHeight="1" x14ac:dyDescent="0.25">
      <c r="A185" s="9" t="s">
        <v>154</v>
      </c>
      <c r="B185" s="10"/>
      <c r="C185" s="10"/>
      <c r="D185" s="26">
        <v>62112.630000000005</v>
      </c>
      <c r="E185" s="11">
        <f t="shared" si="2"/>
        <v>9307.81</v>
      </c>
      <c r="F185" s="11">
        <v>37276.660000000003</v>
      </c>
      <c r="G185" s="10" t="s">
        <v>51</v>
      </c>
      <c r="H185" s="12" t="s">
        <v>52</v>
      </c>
      <c r="I185" s="13">
        <v>0.74999995975053702</v>
      </c>
      <c r="K185" s="38">
        <v>6578.24</v>
      </c>
      <c r="L185" s="38">
        <v>0</v>
      </c>
      <c r="M185" s="38">
        <v>2729.57</v>
      </c>
      <c r="N185" s="38">
        <v>15528.16</v>
      </c>
    </row>
    <row r="186" spans="1:14" ht="45" customHeight="1" x14ac:dyDescent="0.25">
      <c r="A186" s="31" t="s">
        <v>155</v>
      </c>
      <c r="B186" s="32"/>
      <c r="C186" s="32"/>
      <c r="D186" s="26">
        <v>206579</v>
      </c>
      <c r="E186" s="11">
        <f t="shared" si="2"/>
        <v>20151.21</v>
      </c>
      <c r="F186" s="11">
        <v>114090.14</v>
      </c>
      <c r="G186" s="10" t="s">
        <v>51</v>
      </c>
      <c r="H186" s="12" t="s">
        <v>52</v>
      </c>
      <c r="I186" s="13">
        <v>0.64983057329157368</v>
      </c>
      <c r="K186" s="11">
        <v>0</v>
      </c>
      <c r="L186" s="11">
        <v>20151.21</v>
      </c>
      <c r="M186" s="11">
        <v>0</v>
      </c>
      <c r="N186" s="45">
        <v>72337.649999999994</v>
      </c>
    </row>
    <row r="187" spans="1:14" ht="45" customHeight="1" x14ac:dyDescent="0.25">
      <c r="A187" s="9" t="s">
        <v>156</v>
      </c>
      <c r="B187" s="10"/>
      <c r="C187" s="10"/>
      <c r="D187" s="26">
        <v>76367</v>
      </c>
      <c r="E187" s="11">
        <f t="shared" si="2"/>
        <v>7453.29</v>
      </c>
      <c r="F187" s="11">
        <v>42235.26</v>
      </c>
      <c r="G187" s="10" t="s">
        <v>51</v>
      </c>
      <c r="H187" s="12" t="s">
        <v>52</v>
      </c>
      <c r="I187" s="13">
        <v>0.65065473306532928</v>
      </c>
      <c r="K187" s="38">
        <v>0</v>
      </c>
      <c r="L187" s="38">
        <v>7453.29</v>
      </c>
      <c r="M187" s="38">
        <v>0</v>
      </c>
      <c r="N187" s="38">
        <v>26678.45</v>
      </c>
    </row>
    <row r="188" spans="1:14" ht="45" customHeight="1" x14ac:dyDescent="0.25">
      <c r="A188" s="31" t="s">
        <v>43</v>
      </c>
      <c r="B188" s="32"/>
      <c r="C188" s="32"/>
      <c r="D188" s="26">
        <v>20988</v>
      </c>
      <c r="E188" s="11">
        <f t="shared" si="2"/>
        <v>2046.33</v>
      </c>
      <c r="F188" s="11">
        <v>11595.87</v>
      </c>
      <c r="G188" s="10" t="s">
        <v>51</v>
      </c>
      <c r="H188" s="12" t="s">
        <v>52</v>
      </c>
      <c r="I188" s="13">
        <v>0.65</v>
      </c>
      <c r="K188" s="11">
        <v>0</v>
      </c>
      <c r="L188" s="11">
        <v>2046.33</v>
      </c>
      <c r="M188" s="11">
        <v>0</v>
      </c>
      <c r="N188" s="45">
        <v>7345.8</v>
      </c>
    </row>
    <row r="189" spans="1:14" ht="45" customHeight="1" x14ac:dyDescent="0.25">
      <c r="A189" s="31" t="s">
        <v>157</v>
      </c>
      <c r="B189" s="32"/>
      <c r="C189" s="32"/>
      <c r="D189" s="26">
        <v>38940</v>
      </c>
      <c r="E189" s="11">
        <f t="shared" si="2"/>
        <v>3796.65</v>
      </c>
      <c r="F189" s="11">
        <v>21514.35</v>
      </c>
      <c r="G189" s="10" t="s">
        <v>51</v>
      </c>
      <c r="H189" s="12" t="s">
        <v>52</v>
      </c>
      <c r="I189" s="13">
        <v>0.65</v>
      </c>
      <c r="K189" s="11">
        <v>0</v>
      </c>
      <c r="L189" s="11">
        <v>3796.65</v>
      </c>
      <c r="M189" s="11">
        <v>0</v>
      </c>
      <c r="N189" s="45">
        <v>13629</v>
      </c>
    </row>
    <row r="190" spans="1:14" ht="45" customHeight="1" x14ac:dyDescent="0.25">
      <c r="A190" s="9" t="s">
        <v>158</v>
      </c>
      <c r="B190" s="10"/>
      <c r="C190" s="10"/>
      <c r="D190" s="26">
        <v>181738.35</v>
      </c>
      <c r="E190" s="11">
        <f t="shared" si="2"/>
        <v>13630.38</v>
      </c>
      <c r="F190" s="26">
        <v>77238.8</v>
      </c>
      <c r="G190" s="10" t="s">
        <v>51</v>
      </c>
      <c r="H190" s="12" t="s">
        <v>52</v>
      </c>
      <c r="I190" s="13">
        <v>0.50000002751207995</v>
      </c>
      <c r="K190" s="38">
        <v>13630.38</v>
      </c>
      <c r="L190" s="50">
        <v>0</v>
      </c>
      <c r="M190" s="38">
        <v>0</v>
      </c>
      <c r="N190" s="38">
        <v>90869.17</v>
      </c>
    </row>
    <row r="191" spans="1:14" ht="45" customHeight="1" x14ac:dyDescent="0.25">
      <c r="A191" s="9" t="s">
        <v>81</v>
      </c>
      <c r="B191" s="10"/>
      <c r="C191" s="10"/>
      <c r="D191" s="26">
        <v>30124.959999999999</v>
      </c>
      <c r="E191" s="11">
        <f t="shared" si="2"/>
        <v>11485.11</v>
      </c>
      <c r="F191" s="11">
        <v>11108.61</v>
      </c>
      <c r="G191" s="10" t="s">
        <v>51</v>
      </c>
      <c r="H191" s="12" t="s">
        <v>52</v>
      </c>
      <c r="I191" s="13">
        <v>0.75000000000000011</v>
      </c>
      <c r="K191" s="11">
        <v>1960.35</v>
      </c>
      <c r="L191" s="11">
        <v>9524.76</v>
      </c>
      <c r="M191" s="11">
        <v>0</v>
      </c>
      <c r="N191" s="40">
        <v>7531.24</v>
      </c>
    </row>
    <row r="192" spans="1:14" ht="45" customHeight="1" x14ac:dyDescent="0.25">
      <c r="A192" s="31" t="s">
        <v>79</v>
      </c>
      <c r="B192" s="32"/>
      <c r="C192" s="32"/>
      <c r="D192" s="26">
        <v>143092.15</v>
      </c>
      <c r="E192" s="11">
        <f t="shared" si="2"/>
        <v>11497.43</v>
      </c>
      <c r="F192" s="11">
        <v>65152.1</v>
      </c>
      <c r="G192" s="10" t="s">
        <v>51</v>
      </c>
      <c r="H192" s="12" t="s">
        <v>52</v>
      </c>
      <c r="I192" s="13">
        <v>0.53566551344710389</v>
      </c>
      <c r="K192" s="11">
        <v>0</v>
      </c>
      <c r="L192" s="11">
        <v>11497.43</v>
      </c>
      <c r="M192" s="11">
        <v>0</v>
      </c>
      <c r="N192" s="45">
        <v>66442.62</v>
      </c>
    </row>
    <row r="193" spans="1:14" ht="45" customHeight="1" x14ac:dyDescent="0.25">
      <c r="A193" s="31" t="s">
        <v>79</v>
      </c>
      <c r="B193" s="32"/>
      <c r="C193" s="32"/>
      <c r="D193" s="26">
        <v>59664.55</v>
      </c>
      <c r="E193" s="11">
        <f t="shared" si="2"/>
        <v>4474.8500000000004</v>
      </c>
      <c r="F193" s="11">
        <v>25357.43</v>
      </c>
      <c r="G193" s="10" t="s">
        <v>51</v>
      </c>
      <c r="H193" s="12" t="s">
        <v>52</v>
      </c>
      <c r="I193" s="13">
        <v>0.50000008380185545</v>
      </c>
      <c r="K193" s="11">
        <v>0</v>
      </c>
      <c r="L193" s="11">
        <v>4474.8500000000004</v>
      </c>
      <c r="M193" s="11">
        <v>0</v>
      </c>
      <c r="N193" s="45">
        <v>29832.27</v>
      </c>
    </row>
    <row r="194" spans="1:14" ht="45" customHeight="1" x14ac:dyDescent="0.25">
      <c r="A194" s="9" t="s">
        <v>89</v>
      </c>
      <c r="B194" s="10"/>
      <c r="C194" s="10"/>
      <c r="D194" s="26">
        <v>14652</v>
      </c>
      <c r="E194" s="11">
        <f t="shared" si="2"/>
        <v>1428.57</v>
      </c>
      <c r="F194" s="11">
        <v>8095.23</v>
      </c>
      <c r="G194" s="10" t="s">
        <v>51</v>
      </c>
      <c r="H194" s="12" t="s">
        <v>52</v>
      </c>
      <c r="I194" s="13">
        <v>0.64999999999999991</v>
      </c>
      <c r="K194" s="11">
        <v>0</v>
      </c>
      <c r="L194" s="11">
        <v>1428.57</v>
      </c>
      <c r="M194" s="11">
        <v>0</v>
      </c>
      <c r="N194" s="51">
        <v>5128.2</v>
      </c>
    </row>
    <row r="195" spans="1:14" ht="45" customHeight="1" x14ac:dyDescent="0.25">
      <c r="A195" s="42" t="s">
        <v>159</v>
      </c>
      <c r="B195" s="43"/>
      <c r="C195" s="43"/>
      <c r="D195" s="26">
        <v>277725</v>
      </c>
      <c r="E195" s="11">
        <f t="shared" si="2"/>
        <v>41839.67</v>
      </c>
      <c r="F195" s="26">
        <v>138681.57999999999</v>
      </c>
      <c r="G195" s="10" t="s">
        <v>51</v>
      </c>
      <c r="H195" s="12" t="s">
        <v>160</v>
      </c>
      <c r="I195" s="13">
        <v>0.65</v>
      </c>
      <c r="K195" s="61">
        <v>0</v>
      </c>
      <c r="L195" s="61">
        <v>41839.67</v>
      </c>
      <c r="M195" s="61">
        <v>0</v>
      </c>
      <c r="N195" s="61">
        <v>97203.75</v>
      </c>
    </row>
    <row r="196" spans="1:14" ht="45" customHeight="1" x14ac:dyDescent="0.25">
      <c r="A196" s="9" t="s">
        <v>150</v>
      </c>
      <c r="B196" s="10"/>
      <c r="C196" s="10"/>
      <c r="D196" s="26">
        <v>66002.25</v>
      </c>
      <c r="E196" s="11">
        <f t="shared" si="2"/>
        <v>5619.17</v>
      </c>
      <c r="F196" s="26">
        <v>31841.91</v>
      </c>
      <c r="G196" s="10" t="s">
        <v>51</v>
      </c>
      <c r="H196" s="12" t="s">
        <v>52</v>
      </c>
      <c r="I196" s="13">
        <v>0.56757277214034374</v>
      </c>
      <c r="K196" s="38">
        <v>0</v>
      </c>
      <c r="L196" s="50">
        <v>5619.17</v>
      </c>
      <c r="M196" s="38">
        <v>0</v>
      </c>
      <c r="N196" s="38">
        <v>28541.17</v>
      </c>
    </row>
    <row r="197" spans="1:14" ht="45" customHeight="1" x14ac:dyDescent="0.25">
      <c r="A197" s="9" t="s">
        <v>119</v>
      </c>
      <c r="B197" s="10"/>
      <c r="C197" s="10"/>
      <c r="D197" s="26">
        <v>183033.02000000002</v>
      </c>
      <c r="E197" s="11">
        <f t="shared" si="2"/>
        <v>42971.58</v>
      </c>
      <c r="F197" s="11">
        <v>121752.75</v>
      </c>
      <c r="G197" s="10" t="s">
        <v>51</v>
      </c>
      <c r="H197" s="12" t="s">
        <v>52</v>
      </c>
      <c r="I197" s="13">
        <v>0.89997056268863396</v>
      </c>
      <c r="K197" s="38">
        <v>0</v>
      </c>
      <c r="L197" s="38">
        <v>21485.79</v>
      </c>
      <c r="M197" s="38">
        <v>21485.79</v>
      </c>
      <c r="N197" s="38">
        <v>18308.689999999999</v>
      </c>
    </row>
    <row r="198" spans="1:14" ht="45" customHeight="1" x14ac:dyDescent="0.25">
      <c r="A198" s="9" t="s">
        <v>119</v>
      </c>
      <c r="B198" s="10"/>
      <c r="C198" s="10"/>
      <c r="D198" s="26">
        <v>215396.31</v>
      </c>
      <c r="E198" s="11">
        <f t="shared" si="2"/>
        <v>39794.479999999996</v>
      </c>
      <c r="F198" s="11">
        <v>121752.75</v>
      </c>
      <c r="G198" s="10" t="s">
        <v>51</v>
      </c>
      <c r="H198" s="12" t="s">
        <v>52</v>
      </c>
      <c r="I198" s="13">
        <v>0.74999998839348736</v>
      </c>
      <c r="K198" s="38">
        <v>0</v>
      </c>
      <c r="L198" s="38">
        <v>21485.79</v>
      </c>
      <c r="M198" s="38">
        <v>18308.689999999999</v>
      </c>
      <c r="N198" s="38">
        <v>53849.08</v>
      </c>
    </row>
    <row r="199" spans="1:14" ht="45" customHeight="1" x14ac:dyDescent="0.25">
      <c r="A199" s="9" t="s">
        <v>135</v>
      </c>
      <c r="B199" s="10"/>
      <c r="C199" s="10"/>
      <c r="D199" s="26">
        <v>351427.5</v>
      </c>
      <c r="E199" s="11">
        <f t="shared" si="2"/>
        <v>52266.04</v>
      </c>
      <c r="F199" s="11">
        <v>211304.59</v>
      </c>
      <c r="G199" s="10" t="s">
        <v>51</v>
      </c>
      <c r="H199" s="12" t="s">
        <v>52</v>
      </c>
      <c r="I199" s="13">
        <v>0.7500000142276857</v>
      </c>
      <c r="K199" s="38">
        <v>37289.040000000001</v>
      </c>
      <c r="L199" s="38">
        <v>0</v>
      </c>
      <c r="M199" s="38">
        <v>14977</v>
      </c>
      <c r="N199" s="38">
        <v>87856.87</v>
      </c>
    </row>
    <row r="200" spans="1:14" ht="45" customHeight="1" x14ac:dyDescent="0.25">
      <c r="A200" s="9" t="s">
        <v>161</v>
      </c>
      <c r="B200" s="10"/>
      <c r="C200" s="10"/>
      <c r="D200" s="26">
        <v>92500</v>
      </c>
      <c r="E200" s="11">
        <f t="shared" si="2"/>
        <v>17088.95</v>
      </c>
      <c r="F200" s="26">
        <v>52286.05</v>
      </c>
      <c r="G200" s="10" t="s">
        <v>51</v>
      </c>
      <c r="H200" s="12" t="s">
        <v>52</v>
      </c>
      <c r="I200" s="13">
        <v>0.75</v>
      </c>
      <c r="K200" s="38">
        <v>9226.9500000000007</v>
      </c>
      <c r="L200" s="50">
        <v>7862</v>
      </c>
      <c r="M200" s="38">
        <v>0</v>
      </c>
      <c r="N200" s="38">
        <v>23125</v>
      </c>
    </row>
    <row r="201" spans="1:14" ht="45" customHeight="1" x14ac:dyDescent="0.25">
      <c r="A201" s="9" t="s">
        <v>161</v>
      </c>
      <c r="B201" s="10"/>
      <c r="C201" s="10"/>
      <c r="D201" s="26">
        <v>92500</v>
      </c>
      <c r="E201" s="11">
        <f t="shared" si="2"/>
        <v>17088.95</v>
      </c>
      <c r="F201" s="11">
        <v>52286.05</v>
      </c>
      <c r="G201" s="10" t="s">
        <v>51</v>
      </c>
      <c r="H201" s="12" t="s">
        <v>52</v>
      </c>
      <c r="I201" s="13">
        <v>0.75</v>
      </c>
      <c r="K201" s="38">
        <v>9226.9500000000007</v>
      </c>
      <c r="L201" s="38">
        <v>7862</v>
      </c>
      <c r="M201" s="38">
        <v>0</v>
      </c>
      <c r="N201" s="38">
        <v>23125</v>
      </c>
    </row>
    <row r="202" spans="1:14" ht="45" customHeight="1" x14ac:dyDescent="0.25">
      <c r="A202" s="9" t="s">
        <v>162</v>
      </c>
      <c r="B202" s="10"/>
      <c r="C202" s="10"/>
      <c r="D202" s="26">
        <v>69777.509999999995</v>
      </c>
      <c r="E202" s="11">
        <f t="shared" si="2"/>
        <v>8175.1</v>
      </c>
      <c r="F202" s="11">
        <v>44158.03</v>
      </c>
      <c r="G202" s="10" t="s">
        <v>51</v>
      </c>
      <c r="H202" s="12" t="s">
        <v>52</v>
      </c>
      <c r="I202" s="13">
        <v>0.74999996417183701</v>
      </c>
      <c r="K202" s="38">
        <v>0</v>
      </c>
      <c r="L202" s="38">
        <v>8175.1</v>
      </c>
      <c r="M202" s="38">
        <v>0</v>
      </c>
      <c r="N202" s="38">
        <v>17444.38</v>
      </c>
    </row>
    <row r="203" spans="1:14" ht="45" customHeight="1" x14ac:dyDescent="0.25">
      <c r="A203" s="9" t="s">
        <v>163</v>
      </c>
      <c r="B203" s="10"/>
      <c r="C203" s="10"/>
      <c r="D203" s="26">
        <v>622319</v>
      </c>
      <c r="E203" s="11">
        <f t="shared" si="2"/>
        <v>107978.26999999999</v>
      </c>
      <c r="F203" s="11">
        <v>358760.98</v>
      </c>
      <c r="G203" s="10" t="s">
        <v>51</v>
      </c>
      <c r="H203" s="12" t="s">
        <v>52</v>
      </c>
      <c r="I203" s="13">
        <v>0.75</v>
      </c>
      <c r="K203" s="38">
        <v>63310.77</v>
      </c>
      <c r="L203" s="38">
        <v>0</v>
      </c>
      <c r="M203" s="38">
        <v>44667.5</v>
      </c>
      <c r="N203" s="38">
        <v>155579.75</v>
      </c>
    </row>
    <row r="204" spans="1:14" ht="45" customHeight="1" x14ac:dyDescent="0.25">
      <c r="A204" s="9" t="s">
        <v>150</v>
      </c>
      <c r="B204" s="10"/>
      <c r="C204" s="10"/>
      <c r="D204" s="26">
        <v>93841.7</v>
      </c>
      <c r="E204" s="11">
        <f t="shared" si="2"/>
        <v>7944.83</v>
      </c>
      <c r="F204" s="26">
        <v>45020.67</v>
      </c>
      <c r="G204" s="10" t="s">
        <v>51</v>
      </c>
      <c r="H204" s="12" t="s">
        <v>52</v>
      </c>
      <c r="I204" s="13">
        <v>0.56441326190808561</v>
      </c>
      <c r="K204" s="38">
        <v>7944.83</v>
      </c>
      <c r="L204" s="50">
        <v>0</v>
      </c>
      <c r="M204" s="38">
        <v>0</v>
      </c>
      <c r="N204" s="38">
        <v>40876.199999999997</v>
      </c>
    </row>
    <row r="205" spans="1:14" ht="45" customHeight="1" x14ac:dyDescent="0.25">
      <c r="A205" s="9" t="s">
        <v>164</v>
      </c>
      <c r="B205" s="10"/>
      <c r="C205" s="10"/>
      <c r="D205" s="26">
        <v>70207.31</v>
      </c>
      <c r="E205" s="11">
        <f t="shared" si="2"/>
        <v>11703.54</v>
      </c>
      <c r="F205" s="11">
        <v>40951.94</v>
      </c>
      <c r="G205" s="10" t="s">
        <v>51</v>
      </c>
      <c r="H205" s="12" t="s">
        <v>52</v>
      </c>
      <c r="I205" s="13">
        <v>0.74999996439117245</v>
      </c>
      <c r="K205" s="38">
        <v>7226.82</v>
      </c>
      <c r="L205" s="38">
        <v>4476.72</v>
      </c>
      <c r="M205" s="11">
        <v>0</v>
      </c>
      <c r="N205" s="38">
        <v>17551.830000000002</v>
      </c>
    </row>
    <row r="206" spans="1:14" ht="45" customHeight="1" x14ac:dyDescent="0.25">
      <c r="A206" s="9" t="s">
        <v>113</v>
      </c>
      <c r="B206" s="10"/>
      <c r="C206" s="10"/>
      <c r="D206" s="15">
        <v>61625.05</v>
      </c>
      <c r="E206" s="11">
        <f t="shared" si="2"/>
        <v>4621.88</v>
      </c>
      <c r="F206" s="11">
        <v>26190.65</v>
      </c>
      <c r="G206" s="10" t="s">
        <v>51</v>
      </c>
      <c r="H206" s="12" t="s">
        <v>52</v>
      </c>
      <c r="I206" s="13">
        <v>0.50000008113583683</v>
      </c>
      <c r="K206" s="11">
        <v>0</v>
      </c>
      <c r="L206" s="38">
        <v>4621.88</v>
      </c>
      <c r="M206" s="38">
        <v>0</v>
      </c>
      <c r="N206" s="38">
        <v>30812.52</v>
      </c>
    </row>
    <row r="207" spans="1:14" ht="45" customHeight="1" x14ac:dyDescent="0.25">
      <c r="A207" s="9" t="s">
        <v>165</v>
      </c>
      <c r="B207" s="10"/>
      <c r="C207" s="10"/>
      <c r="D207" s="26">
        <v>530606</v>
      </c>
      <c r="E207" s="11">
        <f t="shared" si="2"/>
        <v>59693.18</v>
      </c>
      <c r="F207" s="11">
        <v>338261.32</v>
      </c>
      <c r="G207" s="10" t="s">
        <v>51</v>
      </c>
      <c r="H207" s="12" t="s">
        <v>52</v>
      </c>
      <c r="I207" s="13">
        <v>0.75</v>
      </c>
      <c r="K207" s="11">
        <v>0</v>
      </c>
      <c r="L207" s="11">
        <v>59693.18</v>
      </c>
      <c r="M207" s="11">
        <v>0</v>
      </c>
      <c r="N207" s="11">
        <v>132651.5</v>
      </c>
    </row>
    <row r="208" spans="1:14" ht="45" customHeight="1" x14ac:dyDescent="0.25">
      <c r="A208" s="9" t="s">
        <v>165</v>
      </c>
      <c r="B208" s="10"/>
      <c r="C208" s="10"/>
      <c r="D208" s="26">
        <v>81628.5</v>
      </c>
      <c r="E208" s="11">
        <f t="shared" si="2"/>
        <v>9183.2099999999991</v>
      </c>
      <c r="F208" s="11">
        <v>52038.17</v>
      </c>
      <c r="G208" s="10" t="s">
        <v>51</v>
      </c>
      <c r="H208" s="12" t="s">
        <v>52</v>
      </c>
      <c r="I208" s="13">
        <v>0.75000006125311625</v>
      </c>
      <c r="K208" s="38">
        <v>0</v>
      </c>
      <c r="L208" s="38">
        <v>9183.2099999999991</v>
      </c>
      <c r="M208" s="38">
        <v>0</v>
      </c>
      <c r="N208" s="38">
        <v>20407.12</v>
      </c>
    </row>
    <row r="209" spans="1:14" ht="45" customHeight="1" x14ac:dyDescent="0.25">
      <c r="A209" s="9" t="s">
        <v>43</v>
      </c>
      <c r="B209" s="10"/>
      <c r="C209" s="10"/>
      <c r="D209" s="26">
        <v>94000</v>
      </c>
      <c r="E209" s="11">
        <f t="shared" si="2"/>
        <v>17366.5</v>
      </c>
      <c r="F209" s="26">
        <v>53133.5</v>
      </c>
      <c r="G209" s="10" t="s">
        <v>51</v>
      </c>
      <c r="H209" s="12" t="s">
        <v>52</v>
      </c>
      <c r="I209" s="13">
        <v>0.75</v>
      </c>
      <c r="K209" s="38">
        <v>0</v>
      </c>
      <c r="L209" s="50">
        <v>17366.5</v>
      </c>
      <c r="M209" s="38">
        <v>0</v>
      </c>
      <c r="N209" s="38">
        <v>23500</v>
      </c>
    </row>
    <row r="210" spans="1:14" ht="45" customHeight="1" x14ac:dyDescent="0.25">
      <c r="A210" s="9" t="s">
        <v>166</v>
      </c>
      <c r="B210" s="10"/>
      <c r="C210" s="10"/>
      <c r="D210" s="26">
        <v>60233.070000000007</v>
      </c>
      <c r="E210" s="11">
        <f t="shared" ref="E210:E273" si="3">K210+L210+M210</f>
        <v>6776.22</v>
      </c>
      <c r="F210" s="11">
        <v>38398.58</v>
      </c>
      <c r="G210" s="10" t="s">
        <v>51</v>
      </c>
      <c r="H210" s="12" t="s">
        <v>52</v>
      </c>
      <c r="I210" s="13">
        <v>0.74999995849456114</v>
      </c>
      <c r="K210" s="38">
        <v>0</v>
      </c>
      <c r="L210" s="38">
        <v>6776.22</v>
      </c>
      <c r="M210" s="38">
        <v>0</v>
      </c>
      <c r="N210" s="38">
        <v>15058.27</v>
      </c>
    </row>
    <row r="211" spans="1:14" ht="45" customHeight="1" x14ac:dyDescent="0.25">
      <c r="A211" s="9" t="s">
        <v>158</v>
      </c>
      <c r="B211" s="10"/>
      <c r="C211" s="10"/>
      <c r="D211" s="26">
        <v>43888.78</v>
      </c>
      <c r="E211" s="11">
        <f t="shared" si="3"/>
        <v>6741.17</v>
      </c>
      <c r="F211" s="11">
        <v>26175.42</v>
      </c>
      <c r="G211" s="10" t="s">
        <v>51</v>
      </c>
      <c r="H211" s="12" t="s">
        <v>52</v>
      </c>
      <c r="I211" s="13">
        <v>0.75000011392433319</v>
      </c>
      <c r="K211" s="38">
        <v>0</v>
      </c>
      <c r="L211" s="38">
        <v>6741.17</v>
      </c>
      <c r="M211" s="38">
        <v>0</v>
      </c>
      <c r="N211" s="38">
        <v>10972.19</v>
      </c>
    </row>
    <row r="212" spans="1:14" ht="45" customHeight="1" x14ac:dyDescent="0.25">
      <c r="A212" s="9" t="s">
        <v>167</v>
      </c>
      <c r="B212" s="10"/>
      <c r="C212" s="10"/>
      <c r="D212" s="26">
        <v>15513.75</v>
      </c>
      <c r="E212" s="11">
        <f t="shared" si="3"/>
        <v>1512.6</v>
      </c>
      <c r="F212" s="11">
        <v>8571.34</v>
      </c>
      <c r="G212" s="10" t="s">
        <v>51</v>
      </c>
      <c r="H212" s="12" t="s">
        <v>52</v>
      </c>
      <c r="I212" s="13">
        <v>0.65000016114736925</v>
      </c>
      <c r="K212" s="11">
        <v>0</v>
      </c>
      <c r="L212" s="11">
        <v>1512.6</v>
      </c>
      <c r="M212" s="11">
        <v>0</v>
      </c>
      <c r="N212" s="51">
        <v>5429.81</v>
      </c>
    </row>
    <row r="213" spans="1:14" ht="45" customHeight="1" x14ac:dyDescent="0.25">
      <c r="A213" s="9" t="s">
        <v>146</v>
      </c>
      <c r="B213" s="10"/>
      <c r="C213" s="10"/>
      <c r="D213" s="26">
        <v>153000.75</v>
      </c>
      <c r="E213" s="11">
        <f t="shared" si="3"/>
        <v>13181.31</v>
      </c>
      <c r="F213" s="26">
        <v>74694.070000000007</v>
      </c>
      <c r="G213" s="10" t="s">
        <v>51</v>
      </c>
      <c r="H213" s="12" t="s">
        <v>52</v>
      </c>
      <c r="I213" s="13">
        <v>0.57434607346696021</v>
      </c>
      <c r="K213" s="38">
        <v>13181.31</v>
      </c>
      <c r="L213" s="50">
        <v>0</v>
      </c>
      <c r="M213" s="38">
        <v>0</v>
      </c>
      <c r="N213" s="38">
        <v>65125.37</v>
      </c>
    </row>
    <row r="214" spans="1:14" ht="45" customHeight="1" x14ac:dyDescent="0.25">
      <c r="A214" s="9" t="s">
        <v>91</v>
      </c>
      <c r="B214" s="10"/>
      <c r="C214" s="10"/>
      <c r="D214" s="26">
        <v>13723.5</v>
      </c>
      <c r="E214" s="11">
        <f t="shared" si="3"/>
        <v>1029.27</v>
      </c>
      <c r="F214" s="26">
        <v>5832.48</v>
      </c>
      <c r="G214" s="10" t="s">
        <v>51</v>
      </c>
      <c r="H214" s="12" t="s">
        <v>52</v>
      </c>
      <c r="I214" s="13">
        <v>0.5</v>
      </c>
      <c r="K214" s="38">
        <v>1029.27</v>
      </c>
      <c r="L214" s="50">
        <v>0</v>
      </c>
      <c r="M214" s="38">
        <v>0</v>
      </c>
      <c r="N214" s="38">
        <v>6861.75</v>
      </c>
    </row>
    <row r="215" spans="1:14" ht="45" customHeight="1" x14ac:dyDescent="0.25">
      <c r="A215" s="9" t="s">
        <v>168</v>
      </c>
      <c r="B215" s="10"/>
      <c r="C215" s="10"/>
      <c r="D215" s="26">
        <v>164148.1</v>
      </c>
      <c r="E215" s="11">
        <f t="shared" si="3"/>
        <v>28303.09</v>
      </c>
      <c r="F215" s="11">
        <v>94757.99</v>
      </c>
      <c r="G215" s="10" t="s">
        <v>51</v>
      </c>
      <c r="H215" s="12" t="s">
        <v>52</v>
      </c>
      <c r="I215" s="13">
        <v>0.74969542748286455</v>
      </c>
      <c r="K215" s="38">
        <v>0</v>
      </c>
      <c r="L215" s="38">
        <v>16722</v>
      </c>
      <c r="M215" s="38">
        <v>11581.09</v>
      </c>
      <c r="N215" s="38">
        <v>41087.019999999997</v>
      </c>
    </row>
    <row r="216" spans="1:14" ht="45" customHeight="1" x14ac:dyDescent="0.25">
      <c r="A216" s="9" t="s">
        <v>168</v>
      </c>
      <c r="B216" s="10"/>
      <c r="C216" s="10"/>
      <c r="D216" s="26">
        <v>164148.1</v>
      </c>
      <c r="E216" s="11">
        <f t="shared" si="3"/>
        <v>28310.59</v>
      </c>
      <c r="F216" s="11">
        <v>94800.49</v>
      </c>
      <c r="G216" s="10" t="s">
        <v>51</v>
      </c>
      <c r="H216" s="12" t="s">
        <v>52</v>
      </c>
      <c r="I216" s="13">
        <v>0.75000003046029773</v>
      </c>
      <c r="K216" s="11">
        <v>0</v>
      </c>
      <c r="L216" s="11">
        <v>28310.59</v>
      </c>
      <c r="M216" s="11">
        <v>0</v>
      </c>
      <c r="N216" s="54">
        <v>41037.019999999997</v>
      </c>
    </row>
    <row r="217" spans="1:14" ht="45" customHeight="1" x14ac:dyDescent="0.25">
      <c r="A217" s="9" t="s">
        <v>44</v>
      </c>
      <c r="B217" s="10"/>
      <c r="C217" s="10"/>
      <c r="D217" s="26">
        <v>107250.04000000001</v>
      </c>
      <c r="E217" s="11">
        <f t="shared" si="3"/>
        <v>18403.13</v>
      </c>
      <c r="F217" s="11">
        <v>72759.320000000007</v>
      </c>
      <c r="G217" s="10" t="s">
        <v>51</v>
      </c>
      <c r="H217" s="12" t="s">
        <v>52</v>
      </c>
      <c r="I217" s="13">
        <v>0.84999921678350898</v>
      </c>
      <c r="K217" s="38">
        <v>12839.32</v>
      </c>
      <c r="L217" s="38">
        <v>0</v>
      </c>
      <c r="M217" s="38">
        <v>5563.81</v>
      </c>
      <c r="N217" s="38">
        <v>16087.59</v>
      </c>
    </row>
    <row r="218" spans="1:14" ht="45" customHeight="1" x14ac:dyDescent="0.25">
      <c r="A218" s="9" t="s">
        <v>169</v>
      </c>
      <c r="B218" s="10"/>
      <c r="C218" s="10"/>
      <c r="D218" s="26">
        <v>76530</v>
      </c>
      <c r="E218" s="11">
        <f t="shared" si="3"/>
        <v>8609.6299999999992</v>
      </c>
      <c r="F218" s="26">
        <v>48787.87</v>
      </c>
      <c r="G218" s="10" t="s">
        <v>51</v>
      </c>
      <c r="H218" s="12" t="s">
        <v>52</v>
      </c>
      <c r="I218" s="13">
        <v>0.75</v>
      </c>
      <c r="K218" s="38">
        <v>0</v>
      </c>
      <c r="L218" s="50">
        <v>8609.6299999999992</v>
      </c>
      <c r="M218" s="38">
        <v>0</v>
      </c>
      <c r="N218" s="38">
        <v>19132.5</v>
      </c>
    </row>
    <row r="219" spans="1:14" ht="45" customHeight="1" x14ac:dyDescent="0.25">
      <c r="A219" s="9" t="s">
        <v>138</v>
      </c>
      <c r="B219" s="10"/>
      <c r="C219" s="10"/>
      <c r="D219" s="26">
        <v>121516.30000000002</v>
      </c>
      <c r="E219" s="11">
        <f t="shared" si="3"/>
        <v>19845.52</v>
      </c>
      <c r="F219" s="11">
        <v>71291.710000000006</v>
      </c>
      <c r="G219" s="10" t="s">
        <v>51</v>
      </c>
      <c r="H219" s="12" t="s">
        <v>52</v>
      </c>
      <c r="I219" s="13">
        <v>0.75000004114674323</v>
      </c>
      <c r="K219" s="38">
        <v>12580.89</v>
      </c>
      <c r="L219" s="38">
        <v>0</v>
      </c>
      <c r="M219" s="38">
        <v>7264.63</v>
      </c>
      <c r="N219" s="38">
        <v>30379.07</v>
      </c>
    </row>
    <row r="220" spans="1:14" ht="45" customHeight="1" x14ac:dyDescent="0.25">
      <c r="A220" s="9" t="s">
        <v>170</v>
      </c>
      <c r="B220" s="10"/>
      <c r="C220" s="10"/>
      <c r="D220" s="26">
        <v>41822.49</v>
      </c>
      <c r="E220" s="11">
        <f t="shared" si="3"/>
        <v>5077.8</v>
      </c>
      <c r="F220" s="11">
        <v>23372.48</v>
      </c>
      <c r="G220" s="10" t="s">
        <v>51</v>
      </c>
      <c r="H220" s="12" t="s">
        <v>52</v>
      </c>
      <c r="I220" s="13">
        <v>0.68026270076219753</v>
      </c>
      <c r="K220" s="38">
        <v>0</v>
      </c>
      <c r="L220" s="38">
        <v>5077.8</v>
      </c>
      <c r="M220" s="38">
        <v>0</v>
      </c>
      <c r="N220" s="38">
        <v>13372.21</v>
      </c>
    </row>
    <row r="221" spans="1:14" ht="45" customHeight="1" x14ac:dyDescent="0.25">
      <c r="A221" s="9" t="s">
        <v>98</v>
      </c>
      <c r="B221" s="10"/>
      <c r="C221" s="10"/>
      <c r="D221" s="26">
        <v>19805</v>
      </c>
      <c r="E221" s="11">
        <f t="shared" si="3"/>
        <v>1930.99</v>
      </c>
      <c r="F221" s="26">
        <v>10942.26</v>
      </c>
      <c r="G221" s="10" t="s">
        <v>51</v>
      </c>
      <c r="H221" s="12" t="s">
        <v>52</v>
      </c>
      <c r="I221" s="13">
        <v>0.65</v>
      </c>
      <c r="K221" s="38">
        <v>1930.99</v>
      </c>
      <c r="L221" s="50">
        <v>0</v>
      </c>
      <c r="M221" s="38">
        <v>0</v>
      </c>
      <c r="N221" s="38">
        <v>6931.75</v>
      </c>
    </row>
    <row r="222" spans="1:14" ht="45" customHeight="1" x14ac:dyDescent="0.25">
      <c r="A222" s="9" t="s">
        <v>165</v>
      </c>
      <c r="B222" s="10"/>
      <c r="C222" s="10"/>
      <c r="D222" s="26">
        <v>109600</v>
      </c>
      <c r="E222" s="11">
        <f t="shared" si="3"/>
        <v>12330</v>
      </c>
      <c r="F222" s="11">
        <v>69870</v>
      </c>
      <c r="G222" s="10" t="s">
        <v>51</v>
      </c>
      <c r="H222" s="12" t="s">
        <v>52</v>
      </c>
      <c r="I222" s="13">
        <v>0.75</v>
      </c>
      <c r="K222" s="11">
        <v>12330</v>
      </c>
      <c r="L222" s="11">
        <v>0</v>
      </c>
      <c r="M222" s="11">
        <v>0</v>
      </c>
      <c r="N222" s="11">
        <v>27400</v>
      </c>
    </row>
    <row r="223" spans="1:14" ht="45" customHeight="1" x14ac:dyDescent="0.25">
      <c r="A223" s="9" t="s">
        <v>83</v>
      </c>
      <c r="B223" s="10"/>
      <c r="C223" s="10"/>
      <c r="D223" s="26">
        <v>66570.89</v>
      </c>
      <c r="E223" s="11">
        <f t="shared" si="3"/>
        <v>14562.96</v>
      </c>
      <c r="F223" s="11">
        <v>28708.12</v>
      </c>
      <c r="G223" s="10" t="s">
        <v>51</v>
      </c>
      <c r="H223" s="12" t="s">
        <v>52</v>
      </c>
      <c r="I223" s="13">
        <v>0.6500000225323711</v>
      </c>
      <c r="K223" s="38">
        <v>0</v>
      </c>
      <c r="L223" s="38">
        <v>5066.1499999999996</v>
      </c>
      <c r="M223" s="38">
        <v>9496.81</v>
      </c>
      <c r="N223" s="38">
        <v>23299.81</v>
      </c>
    </row>
    <row r="224" spans="1:14" ht="45" customHeight="1" x14ac:dyDescent="0.25">
      <c r="A224" s="9" t="s">
        <v>44</v>
      </c>
      <c r="B224" s="10"/>
      <c r="C224" s="10"/>
      <c r="D224" s="26">
        <v>82473.820000000007</v>
      </c>
      <c r="E224" s="11">
        <f t="shared" si="3"/>
        <v>10861.1</v>
      </c>
      <c r="F224" s="26">
        <v>59241.65</v>
      </c>
      <c r="G224" s="10" t="s">
        <v>51</v>
      </c>
      <c r="H224" s="12" t="s">
        <v>52</v>
      </c>
      <c r="I224" s="13">
        <v>0.8500000363751794</v>
      </c>
      <c r="K224" s="38">
        <v>10454.42</v>
      </c>
      <c r="L224" s="50">
        <v>406.68</v>
      </c>
      <c r="M224" s="38">
        <v>0</v>
      </c>
      <c r="N224" s="38">
        <v>12371.07</v>
      </c>
    </row>
    <row r="225" spans="1:14" ht="45" customHeight="1" x14ac:dyDescent="0.25">
      <c r="A225" s="9" t="s">
        <v>44</v>
      </c>
      <c r="B225" s="10"/>
      <c r="C225" s="10"/>
      <c r="D225" s="26">
        <v>82473.820000000007</v>
      </c>
      <c r="E225" s="11">
        <f t="shared" si="3"/>
        <v>10861.1</v>
      </c>
      <c r="F225" s="11">
        <v>59241.65</v>
      </c>
      <c r="G225" s="10" t="s">
        <v>51</v>
      </c>
      <c r="H225" s="12" t="s">
        <v>52</v>
      </c>
      <c r="I225" s="13">
        <v>0.8500000363751794</v>
      </c>
      <c r="K225" s="38">
        <v>10454.42</v>
      </c>
      <c r="L225" s="38">
        <v>0</v>
      </c>
      <c r="M225" s="38">
        <v>406.68</v>
      </c>
      <c r="N225" s="38">
        <v>12371.07</v>
      </c>
    </row>
    <row r="226" spans="1:14" ht="45" customHeight="1" x14ac:dyDescent="0.25">
      <c r="A226" s="9" t="s">
        <v>44</v>
      </c>
      <c r="B226" s="10"/>
      <c r="C226" s="10"/>
      <c r="D226" s="26">
        <v>123130</v>
      </c>
      <c r="E226" s="11">
        <f t="shared" si="3"/>
        <v>22489.620000000003</v>
      </c>
      <c r="F226" s="11">
        <v>69857.88</v>
      </c>
      <c r="G226" s="10" t="s">
        <v>51</v>
      </c>
      <c r="H226" s="12" t="s">
        <v>52</v>
      </c>
      <c r="I226" s="13">
        <v>0.75</v>
      </c>
      <c r="K226" s="38">
        <v>0</v>
      </c>
      <c r="L226" s="38">
        <v>12327.87</v>
      </c>
      <c r="M226" s="38">
        <v>10161.75</v>
      </c>
      <c r="N226" s="38">
        <v>30782.5</v>
      </c>
    </row>
    <row r="227" spans="1:14" ht="45" customHeight="1" x14ac:dyDescent="0.25">
      <c r="A227" s="9" t="s">
        <v>44</v>
      </c>
      <c r="B227" s="10"/>
      <c r="C227" s="10"/>
      <c r="D227" s="11">
        <v>15271.57</v>
      </c>
      <c r="E227" s="11">
        <f t="shared" si="3"/>
        <v>2098.52</v>
      </c>
      <c r="F227" s="62">
        <v>10882.31</v>
      </c>
      <c r="G227" s="10" t="s">
        <v>51</v>
      </c>
      <c r="H227" s="12" t="s">
        <v>52</v>
      </c>
      <c r="I227" s="13">
        <v>0.84999970533481495</v>
      </c>
      <c r="K227" s="63">
        <v>0</v>
      </c>
      <c r="L227" s="40">
        <v>2098.52</v>
      </c>
      <c r="M227" s="14">
        <v>0</v>
      </c>
      <c r="N227" s="64">
        <v>2290.7399999999998</v>
      </c>
    </row>
    <row r="228" spans="1:14" ht="45" customHeight="1" x14ac:dyDescent="0.25">
      <c r="A228" s="9" t="s">
        <v>44</v>
      </c>
      <c r="B228" s="10"/>
      <c r="C228" s="10"/>
      <c r="D228" s="26">
        <v>81000</v>
      </c>
      <c r="E228" s="11">
        <f t="shared" si="3"/>
        <v>13592</v>
      </c>
      <c r="F228" s="26">
        <v>47158</v>
      </c>
      <c r="G228" s="10" t="s">
        <v>51</v>
      </c>
      <c r="H228" s="12" t="s">
        <v>52</v>
      </c>
      <c r="I228" s="13">
        <v>0.75</v>
      </c>
      <c r="K228" s="38">
        <v>8322</v>
      </c>
      <c r="L228" s="50">
        <v>5270</v>
      </c>
      <c r="M228" s="38">
        <v>0</v>
      </c>
      <c r="N228" s="38">
        <v>20250</v>
      </c>
    </row>
    <row r="229" spans="1:14" ht="45" customHeight="1" x14ac:dyDescent="0.25">
      <c r="A229" s="9" t="s">
        <v>138</v>
      </c>
      <c r="B229" s="10"/>
      <c r="C229" s="10"/>
      <c r="D229" s="26">
        <v>215691.95</v>
      </c>
      <c r="E229" s="11">
        <f t="shared" si="3"/>
        <v>22967.1</v>
      </c>
      <c r="F229" s="26">
        <v>120031.9</v>
      </c>
      <c r="G229" s="10" t="s">
        <v>51</v>
      </c>
      <c r="H229" s="12" t="s">
        <v>52</v>
      </c>
      <c r="I229" s="13">
        <v>0.66297791827650498</v>
      </c>
      <c r="K229" s="50">
        <v>21182.1</v>
      </c>
      <c r="L229" s="55">
        <v>1785</v>
      </c>
      <c r="M229" s="14">
        <v>0</v>
      </c>
      <c r="N229" s="40">
        <v>72692.95</v>
      </c>
    </row>
    <row r="230" spans="1:14" ht="45" customHeight="1" x14ac:dyDescent="0.25">
      <c r="A230" s="9" t="s">
        <v>90</v>
      </c>
      <c r="B230" s="10"/>
      <c r="C230" s="10"/>
      <c r="D230" s="26">
        <v>49188.65</v>
      </c>
      <c r="E230" s="11">
        <f t="shared" si="3"/>
        <v>4457.8999999999996</v>
      </c>
      <c r="F230" s="11">
        <v>25261.43</v>
      </c>
      <c r="G230" s="10" t="s">
        <v>51</v>
      </c>
      <c r="H230" s="12" t="s">
        <v>52</v>
      </c>
      <c r="I230" s="13">
        <v>0.60419080417941951</v>
      </c>
      <c r="K230" s="11">
        <v>0</v>
      </c>
      <c r="L230" s="11">
        <v>4457.8999999999996</v>
      </c>
      <c r="M230" s="11">
        <v>0</v>
      </c>
      <c r="N230" s="11">
        <v>19469.32</v>
      </c>
    </row>
    <row r="231" spans="1:14" ht="45" customHeight="1" x14ac:dyDescent="0.25">
      <c r="A231" s="9" t="s">
        <v>171</v>
      </c>
      <c r="B231" s="10"/>
      <c r="C231" s="10"/>
      <c r="D231" s="26">
        <v>100287.11</v>
      </c>
      <c r="E231" s="11">
        <f t="shared" si="3"/>
        <v>12671.47</v>
      </c>
      <c r="F231" s="11">
        <v>50470.45</v>
      </c>
      <c r="G231" s="10" t="s">
        <v>51</v>
      </c>
      <c r="H231" s="12" t="s">
        <v>52</v>
      </c>
      <c r="I231" s="13">
        <v>0.62961152235815743</v>
      </c>
      <c r="K231" s="38">
        <v>0</v>
      </c>
      <c r="L231" s="38">
        <v>12671.47</v>
      </c>
      <c r="M231" s="38">
        <v>0</v>
      </c>
      <c r="N231" s="38">
        <v>37145.19</v>
      </c>
    </row>
    <row r="232" spans="1:14" ht="45" customHeight="1" x14ac:dyDescent="0.25">
      <c r="A232" s="9" t="s">
        <v>128</v>
      </c>
      <c r="B232" s="10"/>
      <c r="C232" s="10"/>
      <c r="D232" s="26">
        <v>9998.5499999999993</v>
      </c>
      <c r="E232" s="11">
        <f t="shared" si="3"/>
        <v>749.9</v>
      </c>
      <c r="F232" s="11">
        <v>4249.38</v>
      </c>
      <c r="G232" s="10" t="s">
        <v>51</v>
      </c>
      <c r="H232" s="12" t="s">
        <v>52</v>
      </c>
      <c r="I232" s="13">
        <v>0.50000050007251051</v>
      </c>
      <c r="K232" s="38">
        <v>0</v>
      </c>
      <c r="L232" s="38">
        <v>749.9</v>
      </c>
      <c r="M232" s="38">
        <v>0</v>
      </c>
      <c r="N232" s="38">
        <v>4999.2700000000004</v>
      </c>
    </row>
    <row r="233" spans="1:14" ht="45" customHeight="1" x14ac:dyDescent="0.25">
      <c r="A233" s="9" t="s">
        <v>165</v>
      </c>
      <c r="B233" s="10"/>
      <c r="C233" s="10"/>
      <c r="D233" s="26">
        <v>113267.8</v>
      </c>
      <c r="E233" s="11">
        <f t="shared" si="3"/>
        <v>9596.0300000000007</v>
      </c>
      <c r="F233" s="11">
        <v>54377.47</v>
      </c>
      <c r="G233" s="10" t="s">
        <v>51</v>
      </c>
      <c r="H233" s="12" t="s">
        <v>52</v>
      </c>
      <c r="I233" s="13">
        <v>0.56479864533433155</v>
      </c>
      <c r="K233" s="38">
        <v>0</v>
      </c>
      <c r="L233" s="38">
        <v>9596.0300000000007</v>
      </c>
      <c r="M233" s="38">
        <v>0</v>
      </c>
      <c r="N233" s="38">
        <v>49294.3</v>
      </c>
    </row>
    <row r="234" spans="1:14" ht="45" customHeight="1" x14ac:dyDescent="0.25">
      <c r="A234" s="9" t="s">
        <v>165</v>
      </c>
      <c r="B234" s="10"/>
      <c r="C234" s="10"/>
      <c r="D234" s="26">
        <v>122382.45</v>
      </c>
      <c r="E234" s="11">
        <f t="shared" si="3"/>
        <v>11055.19</v>
      </c>
      <c r="F234" s="11">
        <v>62646.04</v>
      </c>
      <c r="G234" s="10" t="s">
        <v>51</v>
      </c>
      <c r="H234" s="12" t="s">
        <v>52</v>
      </c>
      <c r="I234" s="13">
        <v>0.60222057982986943</v>
      </c>
      <c r="K234" s="11">
        <v>11055.19</v>
      </c>
      <c r="L234" s="11">
        <v>0</v>
      </c>
      <c r="M234" s="11">
        <v>0</v>
      </c>
      <c r="N234" s="40">
        <v>48681.22</v>
      </c>
    </row>
    <row r="235" spans="1:14" ht="45" customHeight="1" x14ac:dyDescent="0.25">
      <c r="A235" s="9" t="s">
        <v>98</v>
      </c>
      <c r="B235" s="10"/>
      <c r="C235" s="10"/>
      <c r="D235" s="26">
        <v>10488</v>
      </c>
      <c r="E235" s="11">
        <f t="shared" si="3"/>
        <v>1179.9000000000001</v>
      </c>
      <c r="F235" s="26">
        <v>6686.1</v>
      </c>
      <c r="G235" s="10" t="s">
        <v>51</v>
      </c>
      <c r="H235" s="12" t="s">
        <v>52</v>
      </c>
      <c r="I235" s="13">
        <v>0.75</v>
      </c>
      <c r="K235" s="38">
        <v>1179.9000000000001</v>
      </c>
      <c r="L235" s="50">
        <v>0</v>
      </c>
      <c r="M235" s="38">
        <v>0</v>
      </c>
      <c r="N235" s="38">
        <v>2622</v>
      </c>
    </row>
    <row r="236" spans="1:14" ht="45" customHeight="1" x14ac:dyDescent="0.25">
      <c r="A236" s="9" t="s">
        <v>128</v>
      </c>
      <c r="B236" s="10"/>
      <c r="C236" s="10"/>
      <c r="D236" s="26">
        <v>51495.8</v>
      </c>
      <c r="E236" s="11">
        <f t="shared" si="3"/>
        <v>3862.19</v>
      </c>
      <c r="F236" s="26">
        <v>21885.71</v>
      </c>
      <c r="G236" s="10" t="s">
        <v>51</v>
      </c>
      <c r="H236" s="12" t="s">
        <v>52</v>
      </c>
      <c r="I236" s="13">
        <v>0.49999999999999994</v>
      </c>
      <c r="K236" s="38">
        <v>3862.19</v>
      </c>
      <c r="L236" s="50">
        <v>0</v>
      </c>
      <c r="M236" s="38">
        <v>0</v>
      </c>
      <c r="N236" s="38">
        <v>25747.9</v>
      </c>
    </row>
    <row r="237" spans="1:14" ht="45" customHeight="1" x14ac:dyDescent="0.25">
      <c r="A237" s="9" t="s">
        <v>128</v>
      </c>
      <c r="B237" s="10"/>
      <c r="C237" s="10"/>
      <c r="D237" s="26">
        <v>139653.09999999998</v>
      </c>
      <c r="E237" s="11">
        <f t="shared" si="3"/>
        <v>13931.82</v>
      </c>
      <c r="F237" s="11">
        <v>78946.98</v>
      </c>
      <c r="G237" s="10" t="s">
        <v>51</v>
      </c>
      <c r="H237" s="12" t="s">
        <v>52</v>
      </c>
      <c r="I237" s="13">
        <v>0.66506794335392483</v>
      </c>
      <c r="K237" s="38">
        <v>0</v>
      </c>
      <c r="L237" s="38">
        <v>13931.82</v>
      </c>
      <c r="M237" s="38">
        <v>0</v>
      </c>
      <c r="N237" s="38">
        <v>46774.3</v>
      </c>
    </row>
    <row r="238" spans="1:14" ht="45" customHeight="1" x14ac:dyDescent="0.25">
      <c r="A238" s="9" t="s">
        <v>128</v>
      </c>
      <c r="B238" s="10"/>
      <c r="C238" s="10"/>
      <c r="D238" s="26">
        <v>66853.049999999988</v>
      </c>
      <c r="E238" s="11">
        <f t="shared" si="3"/>
        <v>5013.9799999999996</v>
      </c>
      <c r="F238" s="26">
        <v>28412.55</v>
      </c>
      <c r="G238" s="10" t="s">
        <v>51</v>
      </c>
      <c r="H238" s="12" t="s">
        <v>52</v>
      </c>
      <c r="I238" s="13">
        <v>0.50000007479090336</v>
      </c>
      <c r="K238" s="38">
        <v>0</v>
      </c>
      <c r="L238" s="50">
        <v>5013.9799999999996</v>
      </c>
      <c r="M238" s="38">
        <v>0</v>
      </c>
      <c r="N238" s="38">
        <v>33426.519999999997</v>
      </c>
    </row>
    <row r="239" spans="1:14" ht="45" customHeight="1" x14ac:dyDescent="0.25">
      <c r="A239" s="9" t="s">
        <v>172</v>
      </c>
      <c r="B239" s="10"/>
      <c r="C239" s="10"/>
      <c r="D239" s="26">
        <v>137685.65000000002</v>
      </c>
      <c r="E239" s="11">
        <f t="shared" si="3"/>
        <v>12102.49</v>
      </c>
      <c r="F239" s="11">
        <v>68580.740000000005</v>
      </c>
      <c r="G239" s="10" t="s">
        <v>51</v>
      </c>
      <c r="H239" s="12" t="s">
        <v>52</v>
      </c>
      <c r="I239" s="13">
        <v>0.5859959262276061</v>
      </c>
      <c r="K239" s="38">
        <v>0</v>
      </c>
      <c r="L239" s="38">
        <v>12102.49</v>
      </c>
      <c r="M239" s="38">
        <v>0</v>
      </c>
      <c r="N239" s="38">
        <v>57002.42</v>
      </c>
    </row>
    <row r="240" spans="1:14" ht="45" customHeight="1" x14ac:dyDescent="0.25">
      <c r="A240" s="9" t="s">
        <v>173</v>
      </c>
      <c r="B240" s="10"/>
      <c r="C240" s="10"/>
      <c r="D240" s="26">
        <v>142246.69</v>
      </c>
      <c r="E240" s="11">
        <f t="shared" si="3"/>
        <v>16002.76</v>
      </c>
      <c r="F240" s="11">
        <v>90682.26</v>
      </c>
      <c r="G240" s="10" t="s">
        <v>51</v>
      </c>
      <c r="H240" s="12" t="s">
        <v>52</v>
      </c>
      <c r="I240" s="13">
        <v>0.75000001757510126</v>
      </c>
      <c r="K240" s="38">
        <v>0</v>
      </c>
      <c r="L240" s="38">
        <v>16002.76</v>
      </c>
      <c r="M240" s="38">
        <v>0</v>
      </c>
      <c r="N240" s="38">
        <v>35561.67</v>
      </c>
    </row>
    <row r="241" spans="1:14" ht="45" customHeight="1" x14ac:dyDescent="0.25">
      <c r="A241" s="9" t="s">
        <v>174</v>
      </c>
      <c r="B241" s="10"/>
      <c r="C241" s="10"/>
      <c r="D241" s="26">
        <v>82000</v>
      </c>
      <c r="E241" s="11">
        <f t="shared" si="3"/>
        <v>15149.5</v>
      </c>
      <c r="F241" s="11">
        <v>46350.5</v>
      </c>
      <c r="G241" s="10" t="s">
        <v>51</v>
      </c>
      <c r="H241" s="12" t="s">
        <v>52</v>
      </c>
      <c r="I241" s="13">
        <v>0.75</v>
      </c>
      <c r="K241" s="38">
        <v>0</v>
      </c>
      <c r="L241" s="38">
        <v>8179.5</v>
      </c>
      <c r="M241" s="38">
        <v>6970</v>
      </c>
      <c r="N241" s="38">
        <v>20500</v>
      </c>
    </row>
    <row r="242" spans="1:14" ht="45" customHeight="1" x14ac:dyDescent="0.25">
      <c r="A242" s="9" t="s">
        <v>175</v>
      </c>
      <c r="B242" s="10"/>
      <c r="C242" s="10"/>
      <c r="D242" s="26">
        <v>68275</v>
      </c>
      <c r="E242" s="11">
        <f t="shared" si="3"/>
        <v>7099.32</v>
      </c>
      <c r="F242" s="26">
        <v>40229.43</v>
      </c>
      <c r="G242" s="10" t="s">
        <v>51</v>
      </c>
      <c r="H242" s="12" t="s">
        <v>52</v>
      </c>
      <c r="I242" s="13">
        <v>0.69320761625778105</v>
      </c>
      <c r="K242" s="38">
        <v>0</v>
      </c>
      <c r="L242" s="50">
        <v>7099.32</v>
      </c>
      <c r="M242" s="38">
        <v>0</v>
      </c>
      <c r="N242" s="38">
        <v>20946.25</v>
      </c>
    </row>
    <row r="243" spans="1:14" ht="45" customHeight="1" x14ac:dyDescent="0.25">
      <c r="A243" s="9" t="s">
        <v>168</v>
      </c>
      <c r="B243" s="10"/>
      <c r="C243" s="10"/>
      <c r="D243" s="26">
        <v>241099.32</v>
      </c>
      <c r="E243" s="11">
        <f t="shared" si="3"/>
        <v>31592.43</v>
      </c>
      <c r="F243" s="11">
        <v>149182.06</v>
      </c>
      <c r="G243" s="10" t="s">
        <v>51</v>
      </c>
      <c r="H243" s="12" t="s">
        <v>52</v>
      </c>
      <c r="I243" s="13">
        <v>0.74979261658639262</v>
      </c>
      <c r="K243" s="38">
        <v>0</v>
      </c>
      <c r="L243" s="38">
        <v>26326.25</v>
      </c>
      <c r="M243" s="38">
        <v>5266.18</v>
      </c>
      <c r="N243" s="38">
        <v>60324.83</v>
      </c>
    </row>
    <row r="244" spans="1:14" ht="45" customHeight="1" x14ac:dyDescent="0.25">
      <c r="A244" s="9" t="s">
        <v>92</v>
      </c>
      <c r="B244" s="10"/>
      <c r="C244" s="10"/>
      <c r="D244" s="26">
        <v>31500</v>
      </c>
      <c r="E244" s="11">
        <f t="shared" si="3"/>
        <v>3543.75</v>
      </c>
      <c r="F244" s="11">
        <v>20081.25</v>
      </c>
      <c r="G244" s="10" t="s">
        <v>51</v>
      </c>
      <c r="H244" s="12" t="s">
        <v>52</v>
      </c>
      <c r="I244" s="13">
        <v>0.75</v>
      </c>
      <c r="K244" s="38">
        <v>0</v>
      </c>
      <c r="L244" s="38">
        <v>3543.75</v>
      </c>
      <c r="M244" s="38">
        <v>0</v>
      </c>
      <c r="N244" s="38">
        <v>7875</v>
      </c>
    </row>
    <row r="245" spans="1:14" ht="45" customHeight="1" x14ac:dyDescent="0.25">
      <c r="A245" s="9" t="s">
        <v>69</v>
      </c>
      <c r="B245" s="10"/>
      <c r="C245" s="10"/>
      <c r="D245" s="26">
        <v>576925.33000000007</v>
      </c>
      <c r="E245" s="11">
        <f t="shared" si="3"/>
        <v>123603.13</v>
      </c>
      <c r="F245" s="11">
        <v>297556.59000000003</v>
      </c>
      <c r="G245" s="10" t="s">
        <v>51</v>
      </c>
      <c r="H245" s="12" t="s">
        <v>52</v>
      </c>
      <c r="I245" s="13">
        <v>0.73000733041137222</v>
      </c>
      <c r="K245" s="38">
        <v>52509.99</v>
      </c>
      <c r="L245" s="38">
        <v>71093.14</v>
      </c>
      <c r="M245" s="38">
        <v>0</v>
      </c>
      <c r="N245" s="38">
        <v>155765.60999999999</v>
      </c>
    </row>
    <row r="246" spans="1:14" ht="45" customHeight="1" x14ac:dyDescent="0.25">
      <c r="A246" s="9" t="s">
        <v>176</v>
      </c>
      <c r="B246" s="10"/>
      <c r="C246" s="10"/>
      <c r="D246" s="26">
        <v>1051390</v>
      </c>
      <c r="E246" s="11">
        <f t="shared" si="3"/>
        <v>121688.36</v>
      </c>
      <c r="F246" s="11">
        <v>635391.93999999994</v>
      </c>
      <c r="G246" s="10" t="s">
        <v>51</v>
      </c>
      <c r="H246" s="12" t="s">
        <v>52</v>
      </c>
      <c r="I246" s="13">
        <v>0.72007561418693344</v>
      </c>
      <c r="K246" s="38">
        <v>112127.99</v>
      </c>
      <c r="L246" s="65">
        <v>9560.3700000000008</v>
      </c>
      <c r="M246" s="38">
        <v>0</v>
      </c>
      <c r="N246" s="38">
        <v>294309.7</v>
      </c>
    </row>
    <row r="247" spans="1:14" ht="45" customHeight="1" x14ac:dyDescent="0.25">
      <c r="A247" s="9" t="s">
        <v>130</v>
      </c>
      <c r="B247" s="10"/>
      <c r="C247" s="10"/>
      <c r="D247" s="14">
        <v>883681.45</v>
      </c>
      <c r="E247" s="11">
        <f t="shared" si="3"/>
        <v>136558.35</v>
      </c>
      <c r="F247" s="14">
        <v>492253.41</v>
      </c>
      <c r="G247" s="10" t="s">
        <v>51</v>
      </c>
      <c r="H247" s="12" t="s">
        <v>177</v>
      </c>
      <c r="I247" s="13">
        <v>0.71158193939682668</v>
      </c>
      <c r="K247" s="14">
        <v>86868.25</v>
      </c>
      <c r="L247" s="14">
        <v>0</v>
      </c>
      <c r="M247" s="14">
        <v>49690.1</v>
      </c>
      <c r="N247" s="14">
        <v>254869.69</v>
      </c>
    </row>
    <row r="248" spans="1:14" ht="45" customHeight="1" x14ac:dyDescent="0.25">
      <c r="A248" s="9" t="s">
        <v>44</v>
      </c>
      <c r="B248" s="10"/>
      <c r="C248" s="10"/>
      <c r="D248" s="26">
        <v>6237</v>
      </c>
      <c r="E248" s="11">
        <f t="shared" si="3"/>
        <v>608.11</v>
      </c>
      <c r="F248" s="26">
        <v>3445.94</v>
      </c>
      <c r="G248" s="10" t="s">
        <v>51</v>
      </c>
      <c r="H248" s="12" t="s">
        <v>52</v>
      </c>
      <c r="I248" s="13">
        <v>0.65</v>
      </c>
      <c r="K248" s="38">
        <v>0</v>
      </c>
      <c r="L248" s="50">
        <v>608.11</v>
      </c>
      <c r="M248" s="38">
        <v>0</v>
      </c>
      <c r="N248" s="38">
        <v>2182.9499999999998</v>
      </c>
    </row>
    <row r="249" spans="1:14" ht="45" customHeight="1" x14ac:dyDescent="0.25">
      <c r="A249" s="9" t="s">
        <v>44</v>
      </c>
      <c r="B249" s="10"/>
      <c r="C249" s="10"/>
      <c r="D249" s="26">
        <v>35870</v>
      </c>
      <c r="E249" s="11">
        <f t="shared" si="3"/>
        <v>4573.43</v>
      </c>
      <c r="F249" s="26">
        <v>25916.07</v>
      </c>
      <c r="G249" s="10" t="s">
        <v>51</v>
      </c>
      <c r="H249" s="12" t="s">
        <v>52</v>
      </c>
      <c r="I249" s="13">
        <v>0.85</v>
      </c>
      <c r="K249" s="38">
        <v>4573.43</v>
      </c>
      <c r="L249" s="50">
        <v>0</v>
      </c>
      <c r="M249" s="38">
        <v>0</v>
      </c>
      <c r="N249" s="38">
        <v>5380.5</v>
      </c>
    </row>
    <row r="250" spans="1:14" ht="45" customHeight="1" x14ac:dyDescent="0.25">
      <c r="A250" s="9" t="s">
        <v>165</v>
      </c>
      <c r="B250" s="10"/>
      <c r="C250" s="10"/>
      <c r="D250" s="11">
        <v>302246.25</v>
      </c>
      <c r="E250" s="11">
        <f t="shared" si="3"/>
        <v>32103.47</v>
      </c>
      <c r="F250" s="15">
        <v>181919.66</v>
      </c>
      <c r="G250" s="10" t="s">
        <v>51</v>
      </c>
      <c r="H250" s="12" t="s">
        <v>52</v>
      </c>
      <c r="I250" s="13">
        <v>0.70810847115555609</v>
      </c>
      <c r="K250" s="40">
        <v>32103.47</v>
      </c>
      <c r="L250" s="40">
        <v>0</v>
      </c>
      <c r="M250" s="14">
        <v>0</v>
      </c>
      <c r="N250" s="40">
        <v>88223.12</v>
      </c>
    </row>
    <row r="251" spans="1:14" ht="45" customHeight="1" x14ac:dyDescent="0.25">
      <c r="A251" s="9" t="s">
        <v>75</v>
      </c>
      <c r="B251" s="10"/>
      <c r="C251" s="10"/>
      <c r="D251" s="26">
        <v>80681.84</v>
      </c>
      <c r="E251" s="11">
        <f t="shared" si="3"/>
        <v>8328.7800000000007</v>
      </c>
      <c r="F251" s="11">
        <v>44324.26</v>
      </c>
      <c r="G251" s="10" t="s">
        <v>51</v>
      </c>
      <c r="H251" s="12" t="s">
        <v>52</v>
      </c>
      <c r="I251" s="13">
        <v>0.65260088267694449</v>
      </c>
      <c r="K251" s="38">
        <v>0</v>
      </c>
      <c r="L251" s="38">
        <v>8328.7800000000007</v>
      </c>
      <c r="M251" s="38">
        <v>0</v>
      </c>
      <c r="N251" s="38">
        <v>28028.799999999999</v>
      </c>
    </row>
    <row r="252" spans="1:14" ht="45" customHeight="1" x14ac:dyDescent="0.25">
      <c r="A252" s="9" t="s">
        <v>111</v>
      </c>
      <c r="B252" s="10"/>
      <c r="C252" s="10"/>
      <c r="D252" s="11">
        <v>101700.79000000001</v>
      </c>
      <c r="E252" s="11">
        <f t="shared" si="3"/>
        <v>12749.09</v>
      </c>
      <c r="F252" s="62">
        <v>57759.37</v>
      </c>
      <c r="G252" s="10" t="s">
        <v>51</v>
      </c>
      <c r="H252" s="12" t="s">
        <v>52</v>
      </c>
      <c r="I252" s="13">
        <v>0.69329313961081329</v>
      </c>
      <c r="K252" s="63">
        <v>0</v>
      </c>
      <c r="L252" s="40">
        <v>12749.09</v>
      </c>
      <c r="M252" s="14">
        <v>0</v>
      </c>
      <c r="N252" s="66">
        <v>31192.33</v>
      </c>
    </row>
    <row r="253" spans="1:14" ht="45" customHeight="1" x14ac:dyDescent="0.25">
      <c r="A253" s="9" t="s">
        <v>178</v>
      </c>
      <c r="B253" s="10"/>
      <c r="C253" s="10"/>
      <c r="D253" s="26">
        <v>99038.09</v>
      </c>
      <c r="E253" s="11">
        <f t="shared" si="3"/>
        <v>10578.67</v>
      </c>
      <c r="F253" s="11">
        <v>54910.57</v>
      </c>
      <c r="G253" s="10" t="s">
        <v>51</v>
      </c>
      <c r="H253" s="12" t="s">
        <v>52</v>
      </c>
      <c r="I253" s="13">
        <v>0.66125305930273903</v>
      </c>
      <c r="K253" s="11">
        <v>9691.1</v>
      </c>
      <c r="L253" s="11">
        <v>887.57</v>
      </c>
      <c r="M253" s="11">
        <v>0</v>
      </c>
      <c r="N253" s="67">
        <v>33548.85</v>
      </c>
    </row>
    <row r="254" spans="1:14" ht="45" customHeight="1" x14ac:dyDescent="0.25">
      <c r="A254" s="9" t="s">
        <v>179</v>
      </c>
      <c r="B254" s="10"/>
      <c r="C254" s="10"/>
      <c r="D254" s="26">
        <v>430864.85000000003</v>
      </c>
      <c r="E254" s="11">
        <f t="shared" si="3"/>
        <v>121966.73</v>
      </c>
      <c r="F254" s="11">
        <v>158095.42000000001</v>
      </c>
      <c r="G254" s="10" t="s">
        <v>51</v>
      </c>
      <c r="H254" s="12" t="s">
        <v>52</v>
      </c>
      <c r="I254" s="13">
        <v>0.64999999419771648</v>
      </c>
      <c r="K254" s="11">
        <v>0</v>
      </c>
      <c r="L254" s="38">
        <v>42757.33</v>
      </c>
      <c r="M254" s="38">
        <v>79209.399999999994</v>
      </c>
      <c r="N254" s="38">
        <v>150802.70000000001</v>
      </c>
    </row>
    <row r="255" spans="1:14" ht="45" customHeight="1" x14ac:dyDescent="0.25">
      <c r="A255" s="9" t="s">
        <v>63</v>
      </c>
      <c r="B255" s="10"/>
      <c r="C255" s="10"/>
      <c r="D255" s="26">
        <v>171208.37</v>
      </c>
      <c r="E255" s="11">
        <f t="shared" si="3"/>
        <v>14063.32</v>
      </c>
      <c r="F255" s="11">
        <v>79692.13</v>
      </c>
      <c r="G255" s="10" t="s">
        <v>51</v>
      </c>
      <c r="H255" s="12" t="s">
        <v>52</v>
      </c>
      <c r="I255" s="13">
        <v>0.54761020153395545</v>
      </c>
      <c r="K255" s="38">
        <v>14063.32</v>
      </c>
      <c r="L255" s="38">
        <v>0</v>
      </c>
      <c r="M255" s="38">
        <v>0</v>
      </c>
      <c r="N255" s="38">
        <v>77452.92</v>
      </c>
    </row>
    <row r="256" spans="1:14" ht="45" customHeight="1" x14ac:dyDescent="0.25">
      <c r="A256" s="9" t="s">
        <v>180</v>
      </c>
      <c r="B256" s="10"/>
      <c r="C256" s="10"/>
      <c r="D256" s="26">
        <v>65997</v>
      </c>
      <c r="E256" s="11">
        <f t="shared" si="3"/>
        <v>7424.67</v>
      </c>
      <c r="F256" s="11">
        <v>42073.08</v>
      </c>
      <c r="G256" s="10" t="s">
        <v>51</v>
      </c>
      <c r="H256" s="12" t="s">
        <v>52</v>
      </c>
      <c r="I256" s="13">
        <v>0.75</v>
      </c>
      <c r="K256" s="38">
        <v>7424.67</v>
      </c>
      <c r="L256" s="38">
        <v>0</v>
      </c>
      <c r="M256" s="38">
        <v>0</v>
      </c>
      <c r="N256" s="38">
        <v>16499.25</v>
      </c>
    </row>
    <row r="257" spans="1:14" ht="45" customHeight="1" x14ac:dyDescent="0.25">
      <c r="A257" s="9" t="s">
        <v>181</v>
      </c>
      <c r="B257" s="10"/>
      <c r="C257" s="10"/>
      <c r="D257" s="26">
        <v>69750</v>
      </c>
      <c r="E257" s="11">
        <f t="shared" si="3"/>
        <v>7846.88</v>
      </c>
      <c r="F257" s="11">
        <v>44465.62</v>
      </c>
      <c r="G257" s="10" t="s">
        <v>51</v>
      </c>
      <c r="H257" s="12" t="s">
        <v>52</v>
      </c>
      <c r="I257" s="13">
        <v>0.75</v>
      </c>
      <c r="K257" s="38">
        <v>0</v>
      </c>
      <c r="L257" s="38">
        <v>7846.88</v>
      </c>
      <c r="M257" s="38">
        <v>0</v>
      </c>
      <c r="N257" s="38">
        <v>17437.5</v>
      </c>
    </row>
    <row r="258" spans="1:14" ht="45" customHeight="1" x14ac:dyDescent="0.25">
      <c r="A258" s="9" t="s">
        <v>182</v>
      </c>
      <c r="B258" s="10"/>
      <c r="C258" s="10"/>
      <c r="D258" s="26">
        <v>118675.6</v>
      </c>
      <c r="E258" s="11">
        <f t="shared" si="3"/>
        <v>8900.67</v>
      </c>
      <c r="F258" s="11">
        <v>50437.13</v>
      </c>
      <c r="G258" s="10" t="s">
        <v>51</v>
      </c>
      <c r="H258" s="12" t="s">
        <v>52</v>
      </c>
      <c r="I258" s="13">
        <v>0.49999999999999994</v>
      </c>
      <c r="K258" s="38">
        <v>0</v>
      </c>
      <c r="L258" s="38">
        <v>8900.67</v>
      </c>
      <c r="M258" s="38">
        <v>0</v>
      </c>
      <c r="N258" s="38">
        <v>59337.8</v>
      </c>
    </row>
    <row r="259" spans="1:14" ht="45" customHeight="1" x14ac:dyDescent="0.25">
      <c r="A259" s="9" t="s">
        <v>183</v>
      </c>
      <c r="B259" s="10"/>
      <c r="C259" s="10"/>
      <c r="D259" s="26">
        <v>33881</v>
      </c>
      <c r="E259" s="11">
        <f t="shared" si="3"/>
        <v>4241.7299999999996</v>
      </c>
      <c r="F259" s="26">
        <v>21917.119999999999</v>
      </c>
      <c r="G259" s="10" t="s">
        <v>51</v>
      </c>
      <c r="H259" s="12" t="s">
        <v>52</v>
      </c>
      <c r="I259" s="13">
        <v>0.77208022195330717</v>
      </c>
      <c r="K259" s="38">
        <v>3867.73</v>
      </c>
      <c r="L259" s="50">
        <v>374</v>
      </c>
      <c r="M259" s="38">
        <v>0</v>
      </c>
      <c r="N259" s="38">
        <v>7722.15</v>
      </c>
    </row>
    <row r="260" spans="1:14" ht="45" customHeight="1" x14ac:dyDescent="0.25">
      <c r="A260" s="9" t="s">
        <v>81</v>
      </c>
      <c r="B260" s="10"/>
      <c r="C260" s="10"/>
      <c r="D260" s="11">
        <v>197589.59999999998</v>
      </c>
      <c r="E260" s="11">
        <f t="shared" si="3"/>
        <v>20487.25</v>
      </c>
      <c r="F260" s="15">
        <v>95864.4</v>
      </c>
      <c r="G260" s="10" t="s">
        <v>51</v>
      </c>
      <c r="H260" s="12" t="s">
        <v>52</v>
      </c>
      <c r="I260" s="13">
        <v>0.58885513205148454</v>
      </c>
      <c r="K260" s="40">
        <v>16917.25</v>
      </c>
      <c r="L260" s="40">
        <v>3570</v>
      </c>
      <c r="M260" s="14">
        <v>0</v>
      </c>
      <c r="N260" s="40">
        <v>81237.95</v>
      </c>
    </row>
    <row r="261" spans="1:14" ht="45" customHeight="1" x14ac:dyDescent="0.25">
      <c r="A261" s="9" t="s">
        <v>103</v>
      </c>
      <c r="B261" s="10"/>
      <c r="C261" s="10"/>
      <c r="D261" s="26">
        <v>242778.25</v>
      </c>
      <c r="E261" s="11">
        <f t="shared" si="3"/>
        <v>24188.01</v>
      </c>
      <c r="F261" s="11">
        <v>137065.37</v>
      </c>
      <c r="G261" s="10" t="s">
        <v>51</v>
      </c>
      <c r="H261" s="12" t="s">
        <v>52</v>
      </c>
      <c r="I261" s="13">
        <v>0.66420027329466291</v>
      </c>
      <c r="K261" s="38">
        <v>0</v>
      </c>
      <c r="L261" s="38">
        <v>24188.01</v>
      </c>
      <c r="M261" s="38">
        <v>0</v>
      </c>
      <c r="N261" s="38">
        <v>81524.87</v>
      </c>
    </row>
    <row r="262" spans="1:14" ht="45" customHeight="1" x14ac:dyDescent="0.25">
      <c r="A262" s="9" t="s">
        <v>184</v>
      </c>
      <c r="B262" s="10"/>
      <c r="C262" s="10"/>
      <c r="D262" s="26">
        <v>55256</v>
      </c>
      <c r="E262" s="11">
        <f t="shared" si="3"/>
        <v>5781.36</v>
      </c>
      <c r="F262" s="26">
        <v>32761.040000000001</v>
      </c>
      <c r="G262" s="10" t="s">
        <v>51</v>
      </c>
      <c r="H262" s="12" t="s">
        <v>52</v>
      </c>
      <c r="I262" s="13">
        <v>0.6975242507600985</v>
      </c>
      <c r="K262" s="38">
        <v>0</v>
      </c>
      <c r="L262" s="50">
        <v>5781.36</v>
      </c>
      <c r="M262" s="38">
        <v>0</v>
      </c>
      <c r="N262" s="38">
        <v>16713.599999999999</v>
      </c>
    </row>
    <row r="263" spans="1:14" ht="45" customHeight="1" x14ac:dyDescent="0.25">
      <c r="A263" s="9" t="s">
        <v>182</v>
      </c>
      <c r="B263" s="10"/>
      <c r="C263" s="10"/>
      <c r="D263" s="14">
        <v>606792.22</v>
      </c>
      <c r="E263" s="11">
        <f t="shared" si="3"/>
        <v>88583.32</v>
      </c>
      <c r="F263" s="14">
        <v>366510.85</v>
      </c>
      <c r="G263" s="10" t="s">
        <v>51</v>
      </c>
      <c r="H263" s="12" t="s">
        <v>52</v>
      </c>
      <c r="I263" s="68">
        <v>0.75000000824005297</v>
      </c>
      <c r="K263" s="69">
        <v>64678.39</v>
      </c>
      <c r="L263" s="69">
        <v>0</v>
      </c>
      <c r="M263" s="69">
        <v>23904.93</v>
      </c>
      <c r="N263" s="69">
        <v>151698.04999999999</v>
      </c>
    </row>
    <row r="264" spans="1:14" ht="45" customHeight="1" x14ac:dyDescent="0.25">
      <c r="A264" s="9" t="s">
        <v>44</v>
      </c>
      <c r="B264" s="10"/>
      <c r="C264" s="10"/>
      <c r="D264" s="26">
        <v>115190</v>
      </c>
      <c r="E264" s="11">
        <f t="shared" si="3"/>
        <v>19641.830000000002</v>
      </c>
      <c r="F264" s="26">
        <v>67440.67</v>
      </c>
      <c r="G264" s="10" t="s">
        <v>51</v>
      </c>
      <c r="H264" s="12" t="s">
        <v>52</v>
      </c>
      <c r="I264" s="13">
        <v>0.75599010330757876</v>
      </c>
      <c r="K264" s="38">
        <v>0</v>
      </c>
      <c r="L264" s="50">
        <v>19641.830000000002</v>
      </c>
      <c r="M264" s="38">
        <v>0</v>
      </c>
      <c r="N264" s="38">
        <v>28107.5</v>
      </c>
    </row>
    <row r="265" spans="1:14" ht="45" customHeight="1" x14ac:dyDescent="0.25">
      <c r="A265" s="9" t="s">
        <v>129</v>
      </c>
      <c r="B265" s="10"/>
      <c r="C265" s="10"/>
      <c r="D265" s="26">
        <v>70838.899999999994</v>
      </c>
      <c r="E265" s="11">
        <f t="shared" si="3"/>
        <v>6974.43</v>
      </c>
      <c r="F265" s="11">
        <v>39521.72</v>
      </c>
      <c r="G265" s="10" t="s">
        <v>51</v>
      </c>
      <c r="H265" s="12" t="s">
        <v>52</v>
      </c>
      <c r="I265" s="13">
        <v>0.6563646527543483</v>
      </c>
      <c r="K265" s="38">
        <v>0</v>
      </c>
      <c r="L265" s="38">
        <v>6974.43</v>
      </c>
      <c r="M265" s="38">
        <v>0</v>
      </c>
      <c r="N265" s="38">
        <v>24342.75</v>
      </c>
    </row>
    <row r="266" spans="1:14" ht="45" customHeight="1" x14ac:dyDescent="0.25">
      <c r="A266" s="9" t="s">
        <v>44</v>
      </c>
      <c r="B266" s="10"/>
      <c r="C266" s="10"/>
      <c r="D266" s="26">
        <v>33890.839999999997</v>
      </c>
      <c r="E266" s="11">
        <f t="shared" si="3"/>
        <v>6550.76</v>
      </c>
      <c r="F266" s="11">
        <v>22049.599999999999</v>
      </c>
      <c r="G266" s="10" t="s">
        <v>51</v>
      </c>
      <c r="H266" s="12" t="s">
        <v>52</v>
      </c>
      <c r="I266" s="13">
        <v>0.84389646287905529</v>
      </c>
      <c r="K266" s="38">
        <v>0</v>
      </c>
      <c r="L266" s="38">
        <v>3891.11</v>
      </c>
      <c r="M266" s="38">
        <v>2659.65</v>
      </c>
      <c r="N266" s="38">
        <v>5290.48</v>
      </c>
    </row>
    <row r="267" spans="1:14" ht="45" customHeight="1" x14ac:dyDescent="0.25">
      <c r="A267" s="9" t="s">
        <v>185</v>
      </c>
      <c r="B267" s="10"/>
      <c r="C267" s="10"/>
      <c r="D267" s="26">
        <v>42819.96</v>
      </c>
      <c r="E267" s="11">
        <f t="shared" si="3"/>
        <v>7185.7199999999993</v>
      </c>
      <c r="F267" s="26">
        <v>24929.25</v>
      </c>
      <c r="G267" s="10" t="s">
        <v>51</v>
      </c>
      <c r="H267" s="12" t="s">
        <v>52</v>
      </c>
      <c r="I267" s="13">
        <v>0.75</v>
      </c>
      <c r="K267" s="38">
        <v>4399.28</v>
      </c>
      <c r="L267" s="50">
        <v>2786.44</v>
      </c>
      <c r="M267" s="38">
        <v>0</v>
      </c>
      <c r="N267" s="38">
        <v>10704.99</v>
      </c>
    </row>
    <row r="268" spans="1:14" ht="45" customHeight="1" x14ac:dyDescent="0.25">
      <c r="A268" s="9" t="s">
        <v>87</v>
      </c>
      <c r="B268" s="10"/>
      <c r="C268" s="10"/>
      <c r="D268" s="26">
        <v>70449.799999999988</v>
      </c>
      <c r="E268" s="11">
        <f t="shared" si="3"/>
        <v>6779.81</v>
      </c>
      <c r="F268" s="11">
        <v>38418.89</v>
      </c>
      <c r="G268" s="10" t="s">
        <v>51</v>
      </c>
      <c r="H268" s="12" t="s">
        <v>52</v>
      </c>
      <c r="I268" s="13">
        <v>0.6415731485398114</v>
      </c>
      <c r="K268" s="11">
        <v>0</v>
      </c>
      <c r="L268" s="11">
        <v>6779.81</v>
      </c>
      <c r="M268" s="11">
        <v>0</v>
      </c>
      <c r="N268" s="54">
        <v>25251.1</v>
      </c>
    </row>
    <row r="269" spans="1:14" ht="45" customHeight="1" x14ac:dyDescent="0.25">
      <c r="A269" s="9" t="s">
        <v>186</v>
      </c>
      <c r="B269" s="10"/>
      <c r="C269" s="10"/>
      <c r="D269" s="26">
        <v>93861.07</v>
      </c>
      <c r="E269" s="11">
        <f t="shared" si="3"/>
        <v>15717.28</v>
      </c>
      <c r="F269" s="11">
        <v>54678.52</v>
      </c>
      <c r="G269" s="10" t="s">
        <v>51</v>
      </c>
      <c r="H269" s="12" t="s">
        <v>52</v>
      </c>
      <c r="I269" s="13">
        <v>0.74999997336488922</v>
      </c>
      <c r="K269" s="38">
        <v>0</v>
      </c>
      <c r="L269" s="38">
        <v>15717.28</v>
      </c>
      <c r="M269" s="38">
        <v>0</v>
      </c>
      <c r="N269" s="38">
        <v>23465.27</v>
      </c>
    </row>
    <row r="270" spans="1:14" ht="45" customHeight="1" x14ac:dyDescent="0.25">
      <c r="A270" s="9" t="s">
        <v>84</v>
      </c>
      <c r="B270" s="10"/>
      <c r="C270" s="10"/>
      <c r="D270" s="26">
        <v>49810.470000000008</v>
      </c>
      <c r="E270" s="11">
        <f t="shared" si="3"/>
        <v>8604.0499999999993</v>
      </c>
      <c r="F270" s="11">
        <v>28753.8</v>
      </c>
      <c r="G270" s="10" t="s">
        <v>51</v>
      </c>
      <c r="H270" s="12" t="s">
        <v>52</v>
      </c>
      <c r="I270" s="13">
        <v>0.74999994980974882</v>
      </c>
      <c r="K270" s="38">
        <v>0</v>
      </c>
      <c r="L270" s="38">
        <v>5074.21</v>
      </c>
      <c r="M270" s="38">
        <v>3529.84</v>
      </c>
      <c r="N270" s="38">
        <v>12452.62</v>
      </c>
    </row>
    <row r="271" spans="1:14" ht="45" customHeight="1" x14ac:dyDescent="0.25">
      <c r="A271" s="9" t="s">
        <v>124</v>
      </c>
      <c r="B271" s="10"/>
      <c r="C271" s="10"/>
      <c r="D271" s="26">
        <v>39732.800000000003</v>
      </c>
      <c r="E271" s="11">
        <f t="shared" si="3"/>
        <v>2979.96</v>
      </c>
      <c r="F271" s="26">
        <v>16886.439999999999</v>
      </c>
      <c r="G271" s="10" t="s">
        <v>51</v>
      </c>
      <c r="H271" s="12" t="s">
        <v>52</v>
      </c>
      <c r="I271" s="13">
        <v>0.49999999999999989</v>
      </c>
      <c r="K271" s="38">
        <v>2979.96</v>
      </c>
      <c r="L271" s="50">
        <v>0</v>
      </c>
      <c r="M271" s="38">
        <v>0</v>
      </c>
      <c r="N271" s="38">
        <v>19866.400000000001</v>
      </c>
    </row>
    <row r="272" spans="1:14" ht="45" customHeight="1" x14ac:dyDescent="0.25">
      <c r="A272" s="9" t="s">
        <v>187</v>
      </c>
      <c r="B272" s="10"/>
      <c r="C272" s="10"/>
      <c r="D272" s="26">
        <v>35289</v>
      </c>
      <c r="E272" s="11">
        <f t="shared" si="3"/>
        <v>2646.68</v>
      </c>
      <c r="F272" s="11">
        <v>14997.82</v>
      </c>
      <c r="G272" s="10" t="s">
        <v>51</v>
      </c>
      <c r="H272" s="12" t="s">
        <v>52</v>
      </c>
      <c r="I272" s="13">
        <v>0.5</v>
      </c>
      <c r="K272" s="38">
        <v>2646.68</v>
      </c>
      <c r="L272" s="38">
        <v>0</v>
      </c>
      <c r="M272" s="38">
        <v>0</v>
      </c>
      <c r="N272" s="38">
        <v>17644.5</v>
      </c>
    </row>
    <row r="273" spans="1:14" ht="45" customHeight="1" x14ac:dyDescent="0.25">
      <c r="A273" s="9" t="s">
        <v>79</v>
      </c>
      <c r="B273" s="10"/>
      <c r="C273" s="10"/>
      <c r="D273" s="26">
        <v>430321.1</v>
      </c>
      <c r="E273" s="11">
        <f t="shared" si="3"/>
        <v>54414.069999999992</v>
      </c>
      <c r="F273" s="11">
        <v>218332.47</v>
      </c>
      <c r="G273" s="10" t="s">
        <v>51</v>
      </c>
      <c r="H273" s="12" t="s">
        <v>52</v>
      </c>
      <c r="I273" s="13">
        <v>0.63382097694024297</v>
      </c>
      <c r="K273" s="11">
        <v>38529.269999999997</v>
      </c>
      <c r="L273" s="11">
        <v>15884.8</v>
      </c>
      <c r="M273" s="11">
        <v>0</v>
      </c>
      <c r="N273" s="11">
        <v>157574.56</v>
      </c>
    </row>
    <row r="274" spans="1:14" ht="45" customHeight="1" x14ac:dyDescent="0.25">
      <c r="A274" s="9" t="s">
        <v>188</v>
      </c>
      <c r="B274" s="10"/>
      <c r="C274" s="10"/>
      <c r="D274" s="26">
        <v>182012.85</v>
      </c>
      <c r="E274" s="11">
        <f t="shared" ref="E274:E337" si="4">K274+L274+M274</f>
        <v>18390.97</v>
      </c>
      <c r="F274" s="11">
        <v>104215.46</v>
      </c>
      <c r="G274" s="10" t="s">
        <v>51</v>
      </c>
      <c r="H274" s="12" t="s">
        <v>52</v>
      </c>
      <c r="I274" s="13">
        <v>0.67361414317725377</v>
      </c>
      <c r="K274" s="38">
        <v>18390.97</v>
      </c>
      <c r="L274" s="38">
        <v>0</v>
      </c>
      <c r="M274" s="38">
        <v>0</v>
      </c>
      <c r="N274" s="38">
        <v>59406.42</v>
      </c>
    </row>
    <row r="275" spans="1:14" ht="45" customHeight="1" x14ac:dyDescent="0.25">
      <c r="A275" s="9" t="s">
        <v>189</v>
      </c>
      <c r="B275" s="10"/>
      <c r="C275" s="10"/>
      <c r="D275" s="26">
        <v>29466</v>
      </c>
      <c r="E275" s="11">
        <f t="shared" si="4"/>
        <v>3756.92</v>
      </c>
      <c r="F275" s="26">
        <v>21289.18</v>
      </c>
      <c r="G275" s="10" t="s">
        <v>51</v>
      </c>
      <c r="H275" s="12" t="s">
        <v>52</v>
      </c>
      <c r="I275" s="13">
        <v>0.85</v>
      </c>
      <c r="K275" s="38">
        <v>0</v>
      </c>
      <c r="L275" s="50">
        <v>3756.92</v>
      </c>
      <c r="M275" s="38">
        <v>0</v>
      </c>
      <c r="N275" s="38">
        <v>4419.8999999999996</v>
      </c>
    </row>
    <row r="276" spans="1:14" ht="45" customHeight="1" x14ac:dyDescent="0.25">
      <c r="A276" s="9" t="s">
        <v>190</v>
      </c>
      <c r="B276" s="10"/>
      <c r="C276" s="10"/>
      <c r="D276" s="26">
        <v>269522.32</v>
      </c>
      <c r="E276" s="11">
        <f t="shared" si="4"/>
        <v>29012.19</v>
      </c>
      <c r="F276" s="26">
        <v>144016.13</v>
      </c>
      <c r="G276" s="10" t="s">
        <v>51</v>
      </c>
      <c r="H276" s="12" t="s">
        <v>52</v>
      </c>
      <c r="I276" s="13">
        <v>0.6419814136357983</v>
      </c>
      <c r="K276" s="50">
        <v>25414.62</v>
      </c>
      <c r="L276" s="55">
        <v>3597.57</v>
      </c>
      <c r="M276" s="14">
        <v>0</v>
      </c>
      <c r="N276" s="40">
        <v>96494</v>
      </c>
    </row>
    <row r="277" spans="1:14" ht="45" customHeight="1" x14ac:dyDescent="0.25">
      <c r="A277" s="9" t="s">
        <v>113</v>
      </c>
      <c r="B277" s="10"/>
      <c r="C277" s="10"/>
      <c r="D277" s="11">
        <v>155073.25</v>
      </c>
      <c r="E277" s="11">
        <f t="shared" si="4"/>
        <v>15839.95</v>
      </c>
      <c r="F277" s="15">
        <v>78098.95</v>
      </c>
      <c r="G277" s="10" t="s">
        <v>51</v>
      </c>
      <c r="H277" s="12" t="s">
        <v>52</v>
      </c>
      <c r="I277" s="13">
        <v>0.60577114363695861</v>
      </c>
      <c r="K277" s="40">
        <v>13782.17</v>
      </c>
      <c r="L277" s="40">
        <v>2057.7800000000002</v>
      </c>
      <c r="M277" s="14">
        <v>0</v>
      </c>
      <c r="N277" s="40">
        <v>61134.35</v>
      </c>
    </row>
    <row r="278" spans="1:14" ht="45" customHeight="1" x14ac:dyDescent="0.25">
      <c r="A278" s="9" t="s">
        <v>92</v>
      </c>
      <c r="B278" s="10"/>
      <c r="C278" s="10"/>
      <c r="D278" s="26">
        <v>144860.66</v>
      </c>
      <c r="E278" s="11">
        <f t="shared" si="4"/>
        <v>13897.67</v>
      </c>
      <c r="F278" s="11">
        <v>78753.41</v>
      </c>
      <c r="G278" s="10" t="s">
        <v>51</v>
      </c>
      <c r="H278" s="12" t="s">
        <v>52</v>
      </c>
      <c r="I278" s="13">
        <v>0.63958758713373254</v>
      </c>
      <c r="K278" s="38">
        <v>13897.67</v>
      </c>
      <c r="L278" s="38">
        <v>0</v>
      </c>
      <c r="M278" s="38">
        <v>0</v>
      </c>
      <c r="N278" s="38">
        <v>52209.58</v>
      </c>
    </row>
    <row r="279" spans="1:14" ht="45" customHeight="1" x14ac:dyDescent="0.25">
      <c r="A279" s="9" t="s">
        <v>91</v>
      </c>
      <c r="B279" s="10"/>
      <c r="C279" s="10"/>
      <c r="D279" s="26">
        <v>98016.290000000008</v>
      </c>
      <c r="E279" s="11">
        <f t="shared" si="4"/>
        <v>11262.89</v>
      </c>
      <c r="F279" s="11">
        <v>52740.9</v>
      </c>
      <c r="G279" s="10" t="s">
        <v>51</v>
      </c>
      <c r="H279" s="12" t="s">
        <v>52</v>
      </c>
      <c r="I279" s="13">
        <v>0.65299135480439008</v>
      </c>
      <c r="K279" s="38">
        <v>9307.2199999999993</v>
      </c>
      <c r="L279" s="38">
        <v>1955.67</v>
      </c>
      <c r="M279" s="38">
        <v>0</v>
      </c>
      <c r="N279" s="38">
        <v>34012.5</v>
      </c>
    </row>
    <row r="280" spans="1:14" ht="45" customHeight="1" x14ac:dyDescent="0.25">
      <c r="A280" s="9" t="s">
        <v>168</v>
      </c>
      <c r="B280" s="10"/>
      <c r="C280" s="10"/>
      <c r="D280" s="26">
        <v>594245.16999999993</v>
      </c>
      <c r="E280" s="11">
        <f t="shared" si="4"/>
        <v>64859.7</v>
      </c>
      <c r="F280" s="26">
        <v>320489.78999999998</v>
      </c>
      <c r="G280" s="10" t="s">
        <v>51</v>
      </c>
      <c r="H280" s="12" t="s">
        <v>52</v>
      </c>
      <c r="I280" s="13">
        <v>0.64846886344907095</v>
      </c>
      <c r="K280" s="50">
        <v>56557.03</v>
      </c>
      <c r="L280" s="14">
        <v>8302.67</v>
      </c>
      <c r="M280" s="14">
        <v>0</v>
      </c>
      <c r="N280" s="40">
        <v>208895.68</v>
      </c>
    </row>
    <row r="281" spans="1:14" ht="45" customHeight="1" x14ac:dyDescent="0.25">
      <c r="A281" s="9" t="s">
        <v>191</v>
      </c>
      <c r="B281" s="10"/>
      <c r="C281" s="10"/>
      <c r="D281" s="11">
        <v>410000</v>
      </c>
      <c r="E281" s="11">
        <f t="shared" si="4"/>
        <v>75747.5</v>
      </c>
      <c r="F281" s="15">
        <v>231752.5</v>
      </c>
      <c r="G281" s="10" t="s">
        <v>51</v>
      </c>
      <c r="H281" s="12" t="s">
        <v>52</v>
      </c>
      <c r="I281" s="13">
        <v>0.75</v>
      </c>
      <c r="K281" s="40">
        <v>40897.5</v>
      </c>
      <c r="L281" s="40">
        <v>34850</v>
      </c>
      <c r="M281" s="14">
        <v>0</v>
      </c>
      <c r="N281" s="40">
        <v>102500</v>
      </c>
    </row>
    <row r="282" spans="1:14" ht="45" customHeight="1" x14ac:dyDescent="0.25">
      <c r="A282" s="9" t="s">
        <v>192</v>
      </c>
      <c r="B282" s="10"/>
      <c r="C282" s="10"/>
      <c r="D282" s="26">
        <v>114317</v>
      </c>
      <c r="E282" s="11">
        <f t="shared" si="4"/>
        <v>11145.91</v>
      </c>
      <c r="F282" s="26">
        <v>63160.14</v>
      </c>
      <c r="G282" s="10" t="s">
        <v>51</v>
      </c>
      <c r="H282" s="12" t="s">
        <v>52</v>
      </c>
      <c r="I282" s="13">
        <v>0.65</v>
      </c>
      <c r="K282" s="38">
        <v>11145.91</v>
      </c>
      <c r="L282" s="50">
        <v>0</v>
      </c>
      <c r="M282" s="38">
        <v>0</v>
      </c>
      <c r="N282" s="38">
        <v>40010.949999999997</v>
      </c>
    </row>
    <row r="283" spans="1:14" ht="45" customHeight="1" x14ac:dyDescent="0.25">
      <c r="A283" s="9" t="s">
        <v>63</v>
      </c>
      <c r="B283" s="10"/>
      <c r="C283" s="10"/>
      <c r="D283" s="26">
        <v>171208.40000000002</v>
      </c>
      <c r="E283" s="11">
        <f t="shared" si="4"/>
        <v>14063.32</v>
      </c>
      <c r="F283" s="26">
        <v>79692.13</v>
      </c>
      <c r="G283" s="10" t="s">
        <v>51</v>
      </c>
      <c r="H283" s="12" t="s">
        <v>52</v>
      </c>
      <c r="I283" s="13">
        <v>0.54761010557893186</v>
      </c>
      <c r="K283" s="38">
        <v>14063.32</v>
      </c>
      <c r="L283" s="50">
        <v>0</v>
      </c>
      <c r="M283" s="38">
        <v>0</v>
      </c>
      <c r="N283" s="38">
        <v>77452.95</v>
      </c>
    </row>
    <row r="284" spans="1:14" ht="45" customHeight="1" x14ac:dyDescent="0.25">
      <c r="A284" s="9" t="s">
        <v>43</v>
      </c>
      <c r="B284" s="10"/>
      <c r="C284" s="10"/>
      <c r="D284" s="26">
        <v>28182</v>
      </c>
      <c r="E284" s="11">
        <f t="shared" si="4"/>
        <v>2747.75</v>
      </c>
      <c r="F284" s="26">
        <v>15570.55</v>
      </c>
      <c r="G284" s="10" t="s">
        <v>51</v>
      </c>
      <c r="H284" s="12" t="s">
        <v>52</v>
      </c>
      <c r="I284" s="13">
        <v>0.65</v>
      </c>
      <c r="K284" s="38">
        <v>0</v>
      </c>
      <c r="L284" s="50">
        <v>2747.75</v>
      </c>
      <c r="M284" s="38">
        <v>0</v>
      </c>
      <c r="N284" s="38">
        <v>9863.7000000000007</v>
      </c>
    </row>
    <row r="285" spans="1:14" ht="45" customHeight="1" x14ac:dyDescent="0.25">
      <c r="A285" s="9" t="s">
        <v>193</v>
      </c>
      <c r="B285" s="10"/>
      <c r="C285" s="10"/>
      <c r="D285" s="26">
        <v>119724</v>
      </c>
      <c r="E285" s="11">
        <f t="shared" si="4"/>
        <v>11673.09</v>
      </c>
      <c r="F285" s="11">
        <v>66147.509999999995</v>
      </c>
      <c r="G285" s="10" t="s">
        <v>51</v>
      </c>
      <c r="H285" s="12" t="s">
        <v>52</v>
      </c>
      <c r="I285" s="13">
        <v>0.64999999999999991</v>
      </c>
      <c r="K285" s="38">
        <v>0</v>
      </c>
      <c r="L285" s="38">
        <v>11673.09</v>
      </c>
      <c r="M285" s="38">
        <v>0</v>
      </c>
      <c r="N285" s="38">
        <v>41903.4</v>
      </c>
    </row>
    <row r="286" spans="1:14" ht="45" customHeight="1" x14ac:dyDescent="0.25">
      <c r="A286" s="9" t="s">
        <v>174</v>
      </c>
      <c r="B286" s="10"/>
      <c r="C286" s="10"/>
      <c r="D286" s="26">
        <v>99000</v>
      </c>
      <c r="E286" s="11">
        <f t="shared" si="4"/>
        <v>9652.5</v>
      </c>
      <c r="F286" s="11">
        <v>54697.5</v>
      </c>
      <c r="G286" s="10" t="s">
        <v>51</v>
      </c>
      <c r="H286" s="12" t="s">
        <v>52</v>
      </c>
      <c r="I286" s="13">
        <v>0.65</v>
      </c>
      <c r="K286" s="38">
        <v>0</v>
      </c>
      <c r="L286" s="38">
        <v>9652.5</v>
      </c>
      <c r="M286" s="38">
        <v>0</v>
      </c>
      <c r="N286" s="38">
        <v>34650</v>
      </c>
    </row>
    <row r="287" spans="1:14" ht="45" customHeight="1" x14ac:dyDescent="0.25">
      <c r="A287" s="9" t="s">
        <v>43</v>
      </c>
      <c r="B287" s="10"/>
      <c r="C287" s="10"/>
      <c r="D287" s="26">
        <v>424609.99999999994</v>
      </c>
      <c r="E287" s="11">
        <f t="shared" si="4"/>
        <v>78446.7</v>
      </c>
      <c r="F287" s="11">
        <v>240010.8</v>
      </c>
      <c r="G287" s="10" t="s">
        <v>51</v>
      </c>
      <c r="H287" s="12" t="s">
        <v>52</v>
      </c>
      <c r="I287" s="13">
        <v>0.75</v>
      </c>
      <c r="K287" s="38">
        <v>0</v>
      </c>
      <c r="L287" s="38">
        <v>42354.85</v>
      </c>
      <c r="M287" s="38">
        <v>36091.85</v>
      </c>
      <c r="N287" s="38">
        <v>106152.5</v>
      </c>
    </row>
    <row r="288" spans="1:14" ht="45" customHeight="1" x14ac:dyDescent="0.25">
      <c r="A288" s="9" t="s">
        <v>43</v>
      </c>
      <c r="B288" s="10"/>
      <c r="C288" s="10"/>
      <c r="D288" s="26">
        <v>424609.99999999994</v>
      </c>
      <c r="E288" s="11">
        <f t="shared" si="4"/>
        <v>78446.7</v>
      </c>
      <c r="F288" s="11">
        <v>240010.8</v>
      </c>
      <c r="G288" s="10" t="s">
        <v>51</v>
      </c>
      <c r="H288" s="12" t="s">
        <v>52</v>
      </c>
      <c r="I288" s="13">
        <v>0.75</v>
      </c>
      <c r="K288" s="38">
        <v>42354.85</v>
      </c>
      <c r="L288" s="38">
        <v>0</v>
      </c>
      <c r="M288" s="38">
        <v>36091.85</v>
      </c>
      <c r="N288" s="38">
        <v>106152.5</v>
      </c>
    </row>
    <row r="289" spans="1:14" ht="45" customHeight="1" x14ac:dyDescent="0.25">
      <c r="A289" s="9" t="s">
        <v>194</v>
      </c>
      <c r="B289" s="10"/>
      <c r="C289" s="10"/>
      <c r="D289" s="26">
        <v>50990</v>
      </c>
      <c r="E289" s="11">
        <f t="shared" si="4"/>
        <v>9420.41</v>
      </c>
      <c r="F289" s="26">
        <v>28822.09</v>
      </c>
      <c r="G289" s="10" t="s">
        <v>51</v>
      </c>
      <c r="H289" s="12" t="s">
        <v>52</v>
      </c>
      <c r="I289" s="13">
        <v>0.75</v>
      </c>
      <c r="K289" s="38">
        <v>0</v>
      </c>
      <c r="L289" s="50">
        <v>9420.41</v>
      </c>
      <c r="M289" s="38">
        <v>0</v>
      </c>
      <c r="N289" s="38">
        <v>12747.5</v>
      </c>
    </row>
    <row r="290" spans="1:14" ht="45" customHeight="1" x14ac:dyDescent="0.25">
      <c r="A290" s="9" t="s">
        <v>85</v>
      </c>
      <c r="B290" s="10"/>
      <c r="C290" s="10"/>
      <c r="D290" s="26">
        <v>50990</v>
      </c>
      <c r="E290" s="11">
        <f t="shared" si="4"/>
        <v>9420.41</v>
      </c>
      <c r="F290" s="11">
        <v>28822.09</v>
      </c>
      <c r="G290" s="10" t="s">
        <v>51</v>
      </c>
      <c r="H290" s="12" t="s">
        <v>52</v>
      </c>
      <c r="I290" s="13">
        <v>0.75</v>
      </c>
      <c r="K290" s="38">
        <v>5086.26</v>
      </c>
      <c r="L290" s="38">
        <v>4334.1499999999996</v>
      </c>
      <c r="M290" s="11">
        <v>0</v>
      </c>
      <c r="N290" s="38">
        <v>12747.5</v>
      </c>
    </row>
    <row r="291" spans="1:14" ht="45" customHeight="1" x14ac:dyDescent="0.25">
      <c r="A291" s="9" t="s">
        <v>44</v>
      </c>
      <c r="B291" s="10"/>
      <c r="C291" s="10"/>
      <c r="D291" s="26">
        <v>3300</v>
      </c>
      <c r="E291" s="11">
        <f t="shared" si="4"/>
        <v>321.75</v>
      </c>
      <c r="F291" s="26">
        <v>1823.25</v>
      </c>
      <c r="G291" s="10" t="s">
        <v>51</v>
      </c>
      <c r="H291" s="12" t="s">
        <v>52</v>
      </c>
      <c r="I291" s="13">
        <v>0.65</v>
      </c>
      <c r="K291" s="38">
        <v>0</v>
      </c>
      <c r="L291" s="50">
        <v>321.75</v>
      </c>
      <c r="M291" s="38">
        <v>0</v>
      </c>
      <c r="N291" s="38">
        <v>1155</v>
      </c>
    </row>
    <row r="292" spans="1:14" ht="45" customHeight="1" x14ac:dyDescent="0.25">
      <c r="A292" s="9" t="s">
        <v>98</v>
      </c>
      <c r="B292" s="10"/>
      <c r="C292" s="10"/>
      <c r="D292" s="26">
        <v>75725.5</v>
      </c>
      <c r="E292" s="11">
        <f t="shared" si="4"/>
        <v>7858.79</v>
      </c>
      <c r="F292" s="26">
        <v>44533.14</v>
      </c>
      <c r="G292" s="10" t="s">
        <v>51</v>
      </c>
      <c r="H292" s="12" t="s">
        <v>52</v>
      </c>
      <c r="I292" s="13">
        <v>0.69186641223894196</v>
      </c>
      <c r="K292" s="38">
        <v>0</v>
      </c>
      <c r="L292" s="50">
        <v>7858.79</v>
      </c>
      <c r="M292" s="38">
        <v>0</v>
      </c>
      <c r="N292" s="38">
        <v>23333.57</v>
      </c>
    </row>
    <row r="293" spans="1:14" ht="45" customHeight="1" x14ac:dyDescent="0.25">
      <c r="A293" s="9" t="s">
        <v>104</v>
      </c>
      <c r="B293" s="10"/>
      <c r="C293" s="10"/>
      <c r="D293" s="14">
        <v>296121.40000000002</v>
      </c>
      <c r="E293" s="11">
        <f t="shared" si="4"/>
        <v>31367.32</v>
      </c>
      <c r="F293" s="14">
        <v>177748.13</v>
      </c>
      <c r="G293" s="10" t="s">
        <v>51</v>
      </c>
      <c r="H293" s="12" t="s">
        <v>52</v>
      </c>
      <c r="I293" s="13">
        <v>0.7061814850260737</v>
      </c>
      <c r="K293" s="14">
        <v>31367.32</v>
      </c>
      <c r="L293" s="14">
        <v>0</v>
      </c>
      <c r="M293" s="14">
        <v>0</v>
      </c>
      <c r="N293" s="14">
        <v>87005.95</v>
      </c>
    </row>
    <row r="294" spans="1:14" ht="45" customHeight="1" x14ac:dyDescent="0.25">
      <c r="A294" s="9" t="s">
        <v>135</v>
      </c>
      <c r="B294" s="10"/>
      <c r="C294" s="10"/>
      <c r="D294" s="14">
        <v>176246.82</v>
      </c>
      <c r="E294" s="11">
        <f t="shared" si="4"/>
        <v>19827.77</v>
      </c>
      <c r="F294" s="14">
        <v>112357.35</v>
      </c>
      <c r="G294" s="10" t="s">
        <v>51</v>
      </c>
      <c r="H294" s="12" t="s">
        <v>177</v>
      </c>
      <c r="I294" s="13">
        <v>0.75000002836930613</v>
      </c>
      <c r="K294" s="14">
        <v>19827.77</v>
      </c>
      <c r="L294" s="14">
        <v>0</v>
      </c>
      <c r="M294" s="14">
        <v>0</v>
      </c>
      <c r="N294" s="14">
        <v>44061.7</v>
      </c>
    </row>
    <row r="295" spans="1:14" ht="45" customHeight="1" x14ac:dyDescent="0.25">
      <c r="A295" s="9" t="s">
        <v>97</v>
      </c>
      <c r="B295" s="10"/>
      <c r="C295" s="10"/>
      <c r="D295" s="26">
        <v>19670.349999999999</v>
      </c>
      <c r="E295" s="11">
        <f t="shared" si="4"/>
        <v>1475.28</v>
      </c>
      <c r="F295" s="26">
        <v>8359.9</v>
      </c>
      <c r="G295" s="10" t="s">
        <v>51</v>
      </c>
      <c r="H295" s="12" t="s">
        <v>52</v>
      </c>
      <c r="I295" s="13">
        <v>0.50000025418968153</v>
      </c>
      <c r="K295" s="38">
        <v>1475.28</v>
      </c>
      <c r="L295" s="50">
        <v>0</v>
      </c>
      <c r="M295" s="38">
        <v>0</v>
      </c>
      <c r="N295" s="38">
        <v>9835.17</v>
      </c>
    </row>
    <row r="296" spans="1:14" ht="45" customHeight="1" x14ac:dyDescent="0.25">
      <c r="A296" s="9" t="s">
        <v>134</v>
      </c>
      <c r="B296" s="10"/>
      <c r="C296" s="10"/>
      <c r="D296" s="26">
        <v>152025</v>
      </c>
      <c r="E296" s="11">
        <f t="shared" si="4"/>
        <v>16456.84</v>
      </c>
      <c r="F296" s="26">
        <v>93255.41</v>
      </c>
      <c r="G296" s="10" t="s">
        <v>51</v>
      </c>
      <c r="H296" s="12" t="s">
        <v>52</v>
      </c>
      <c r="I296" s="13">
        <v>0.721672422298964</v>
      </c>
      <c r="K296" s="38">
        <v>16456.84</v>
      </c>
      <c r="L296" s="50">
        <v>0</v>
      </c>
      <c r="M296" s="38">
        <v>0</v>
      </c>
      <c r="N296" s="38">
        <v>42312.75</v>
      </c>
    </row>
    <row r="297" spans="1:14" ht="45" customHeight="1" x14ac:dyDescent="0.25">
      <c r="A297" s="9" t="s">
        <v>44</v>
      </c>
      <c r="B297" s="10"/>
      <c r="C297" s="10"/>
      <c r="D297" s="26">
        <v>1386</v>
      </c>
      <c r="E297" s="11">
        <f t="shared" si="4"/>
        <v>135.13999999999999</v>
      </c>
      <c r="F297" s="26">
        <v>765.76</v>
      </c>
      <c r="G297" s="10" t="s">
        <v>51</v>
      </c>
      <c r="H297" s="12" t="s">
        <v>52</v>
      </c>
      <c r="I297" s="13">
        <v>0.65</v>
      </c>
      <c r="K297" s="38">
        <v>135.13999999999999</v>
      </c>
      <c r="L297" s="50">
        <v>0</v>
      </c>
      <c r="M297" s="38">
        <v>0</v>
      </c>
      <c r="N297" s="38">
        <v>485.1</v>
      </c>
    </row>
    <row r="298" spans="1:14" ht="45" customHeight="1" x14ac:dyDescent="0.25">
      <c r="A298" s="9" t="s">
        <v>44</v>
      </c>
      <c r="B298" s="10"/>
      <c r="C298" s="10"/>
      <c r="D298" s="26">
        <v>3630</v>
      </c>
      <c r="E298" s="11">
        <f t="shared" si="4"/>
        <v>353.93</v>
      </c>
      <c r="F298" s="26">
        <v>2005.57</v>
      </c>
      <c r="G298" s="10" t="s">
        <v>51</v>
      </c>
      <c r="H298" s="12" t="s">
        <v>52</v>
      </c>
      <c r="I298" s="13">
        <v>0.65</v>
      </c>
      <c r="K298" s="38">
        <v>0</v>
      </c>
      <c r="L298" s="50">
        <v>353.93</v>
      </c>
      <c r="M298" s="38">
        <v>0</v>
      </c>
      <c r="N298" s="38">
        <v>1270.5</v>
      </c>
    </row>
    <row r="299" spans="1:14" ht="45" customHeight="1" x14ac:dyDescent="0.25">
      <c r="A299" s="9" t="s">
        <v>44</v>
      </c>
      <c r="B299" s="10"/>
      <c r="C299" s="10"/>
      <c r="D299" s="26">
        <v>6600</v>
      </c>
      <c r="E299" s="11">
        <f t="shared" si="4"/>
        <v>643.5</v>
      </c>
      <c r="F299" s="26">
        <v>3646.5</v>
      </c>
      <c r="G299" s="10" t="s">
        <v>51</v>
      </c>
      <c r="H299" s="12" t="s">
        <v>52</v>
      </c>
      <c r="I299" s="13">
        <v>0.65</v>
      </c>
      <c r="K299" s="38">
        <v>0</v>
      </c>
      <c r="L299" s="50">
        <v>643.5</v>
      </c>
      <c r="M299" s="38">
        <v>0</v>
      </c>
      <c r="N299" s="38">
        <v>2310</v>
      </c>
    </row>
    <row r="300" spans="1:14" ht="45" customHeight="1" x14ac:dyDescent="0.25">
      <c r="A300" s="9" t="s">
        <v>195</v>
      </c>
      <c r="B300" s="10"/>
      <c r="C300" s="10"/>
      <c r="D300" s="26">
        <v>73200</v>
      </c>
      <c r="E300" s="11">
        <f t="shared" si="4"/>
        <v>13523.7</v>
      </c>
      <c r="F300" s="11">
        <v>41376.300000000003</v>
      </c>
      <c r="G300" s="10" t="s">
        <v>51</v>
      </c>
      <c r="H300" s="12" t="s">
        <v>52</v>
      </c>
      <c r="I300" s="13">
        <v>0.75</v>
      </c>
      <c r="K300" s="38">
        <v>0</v>
      </c>
      <c r="L300" s="38">
        <v>7301.7</v>
      </c>
      <c r="M300" s="38">
        <v>6222</v>
      </c>
      <c r="N300" s="38">
        <v>18300</v>
      </c>
    </row>
    <row r="301" spans="1:14" ht="45" customHeight="1" x14ac:dyDescent="0.25">
      <c r="A301" s="9" t="s">
        <v>44</v>
      </c>
      <c r="B301" s="10"/>
      <c r="C301" s="10"/>
      <c r="D301" s="26">
        <v>46811.44</v>
      </c>
      <c r="E301" s="11">
        <f t="shared" si="4"/>
        <v>5140.76</v>
      </c>
      <c r="F301" s="11">
        <v>25286.58</v>
      </c>
      <c r="G301" s="10" t="s">
        <v>51</v>
      </c>
      <c r="H301" s="12" t="s">
        <v>52</v>
      </c>
      <c r="I301" s="13">
        <v>0.64999794921925069</v>
      </c>
      <c r="K301" s="38">
        <v>4462.3900000000003</v>
      </c>
      <c r="L301" s="38">
        <v>0</v>
      </c>
      <c r="M301" s="38">
        <v>678.37</v>
      </c>
      <c r="N301" s="38">
        <v>16384.099999999999</v>
      </c>
    </row>
    <row r="302" spans="1:14" ht="45" customHeight="1" x14ac:dyDescent="0.25">
      <c r="A302" s="9" t="s">
        <v>196</v>
      </c>
      <c r="B302" s="10"/>
      <c r="C302" s="10"/>
      <c r="D302" s="26">
        <v>569345.25</v>
      </c>
      <c r="E302" s="11">
        <f t="shared" si="4"/>
        <v>76107.58</v>
      </c>
      <c r="F302" s="11">
        <v>331378.56</v>
      </c>
      <c r="G302" s="10" t="s">
        <v>51</v>
      </c>
      <c r="H302" s="12" t="s">
        <v>52</v>
      </c>
      <c r="I302" s="13">
        <v>0.71571008979173889</v>
      </c>
      <c r="K302" s="11">
        <v>58478.58</v>
      </c>
      <c r="L302" s="11">
        <v>17629</v>
      </c>
      <c r="M302" s="11">
        <v>0</v>
      </c>
      <c r="N302" s="54">
        <v>161859.10999999999</v>
      </c>
    </row>
    <row r="303" spans="1:14" ht="45" customHeight="1" x14ac:dyDescent="0.25">
      <c r="A303" s="9" t="s">
        <v>44</v>
      </c>
      <c r="B303" s="10"/>
      <c r="C303" s="10"/>
      <c r="D303" s="26">
        <v>223811.95</v>
      </c>
      <c r="E303" s="11">
        <f t="shared" si="4"/>
        <v>25319.86</v>
      </c>
      <c r="F303" s="26">
        <v>133629.1</v>
      </c>
      <c r="G303" s="10" t="s">
        <v>51</v>
      </c>
      <c r="H303" s="12" t="s">
        <v>52</v>
      </c>
      <c r="I303" s="13">
        <v>0.71018978209161765</v>
      </c>
      <c r="K303" s="38">
        <v>0</v>
      </c>
      <c r="L303" s="50">
        <v>25319.86</v>
      </c>
      <c r="M303" s="38">
        <v>0</v>
      </c>
      <c r="N303" s="38">
        <v>64862.99</v>
      </c>
    </row>
    <row r="304" spans="1:14" ht="45" customHeight="1" x14ac:dyDescent="0.25">
      <c r="A304" s="9" t="s">
        <v>116</v>
      </c>
      <c r="B304" s="10"/>
      <c r="C304" s="10"/>
      <c r="D304" s="26">
        <v>91206.37</v>
      </c>
      <c r="E304" s="11">
        <f t="shared" si="4"/>
        <v>9120.74</v>
      </c>
      <c r="F304" s="11">
        <v>51684.14</v>
      </c>
      <c r="G304" s="10" t="s">
        <v>51</v>
      </c>
      <c r="H304" s="12" t="s">
        <v>52</v>
      </c>
      <c r="I304" s="13">
        <v>0.66667361062609987</v>
      </c>
      <c r="K304" s="11">
        <v>9120.74</v>
      </c>
      <c r="L304" s="11">
        <v>0</v>
      </c>
      <c r="M304" s="11">
        <v>0</v>
      </c>
      <c r="N304" s="11">
        <v>30401.49</v>
      </c>
    </row>
    <row r="305" spans="1:14" ht="45" customHeight="1" x14ac:dyDescent="0.25">
      <c r="A305" s="9" t="s">
        <v>44</v>
      </c>
      <c r="B305" s="10"/>
      <c r="C305" s="10"/>
      <c r="D305" s="26">
        <v>131874.44</v>
      </c>
      <c r="E305" s="11">
        <f t="shared" si="4"/>
        <v>17078.95</v>
      </c>
      <c r="F305" s="11">
        <v>94324.82</v>
      </c>
      <c r="G305" s="10" t="s">
        <v>51</v>
      </c>
      <c r="H305" s="12" t="s">
        <v>52</v>
      </c>
      <c r="I305" s="13">
        <v>0.84477151144679741</v>
      </c>
      <c r="K305" s="38">
        <v>0</v>
      </c>
      <c r="L305" s="38">
        <v>16645.560000000001</v>
      </c>
      <c r="M305" s="38">
        <v>433.39</v>
      </c>
      <c r="N305" s="38">
        <v>20470.669999999998</v>
      </c>
    </row>
    <row r="306" spans="1:14" ht="45" customHeight="1" x14ac:dyDescent="0.25">
      <c r="A306" s="9" t="s">
        <v>44</v>
      </c>
      <c r="B306" s="10"/>
      <c r="C306" s="10"/>
      <c r="D306" s="26">
        <v>106405.73000000001</v>
      </c>
      <c r="E306" s="11">
        <f t="shared" si="4"/>
        <v>15251.560000000001</v>
      </c>
      <c r="F306" s="26">
        <v>72780.06</v>
      </c>
      <c r="G306" s="10" t="s">
        <v>51</v>
      </c>
      <c r="H306" s="12" t="s">
        <v>52</v>
      </c>
      <c r="I306" s="13">
        <v>0.82732029562693665</v>
      </c>
      <c r="K306" s="38">
        <v>12843.54</v>
      </c>
      <c r="L306" s="50">
        <v>2408.02</v>
      </c>
      <c r="M306" s="38">
        <v>0</v>
      </c>
      <c r="N306" s="38">
        <v>18374.11</v>
      </c>
    </row>
    <row r="307" spans="1:14" ht="45" customHeight="1" x14ac:dyDescent="0.25">
      <c r="A307" s="9" t="s">
        <v>44</v>
      </c>
      <c r="B307" s="10"/>
      <c r="C307" s="10"/>
      <c r="D307" s="26">
        <v>106405.73000000001</v>
      </c>
      <c r="E307" s="11">
        <f t="shared" si="4"/>
        <v>15406.710000000001</v>
      </c>
      <c r="F307" s="11">
        <v>73659.16</v>
      </c>
      <c r="G307" s="10" t="s">
        <v>51</v>
      </c>
      <c r="H307" s="12" t="s">
        <v>52</v>
      </c>
      <c r="I307" s="13">
        <v>0.83704016691582306</v>
      </c>
      <c r="K307" s="38">
        <v>0</v>
      </c>
      <c r="L307" s="38">
        <v>12998.69</v>
      </c>
      <c r="M307" s="38">
        <v>2408.02</v>
      </c>
      <c r="N307" s="38">
        <v>17339.86</v>
      </c>
    </row>
    <row r="308" spans="1:14" ht="45" customHeight="1" x14ac:dyDescent="0.25">
      <c r="A308" s="9" t="s">
        <v>44</v>
      </c>
      <c r="B308" s="10"/>
      <c r="C308" s="10"/>
      <c r="D308" s="26">
        <v>43799.880000000005</v>
      </c>
      <c r="E308" s="11">
        <f t="shared" si="4"/>
        <v>5804.1399999999994</v>
      </c>
      <c r="F308" s="26">
        <v>31425.759999999998</v>
      </c>
      <c r="G308" s="10" t="s">
        <v>51</v>
      </c>
      <c r="H308" s="12" t="s">
        <v>52</v>
      </c>
      <c r="I308" s="13">
        <v>0.85000004566222553</v>
      </c>
      <c r="K308" s="11">
        <v>5545.73</v>
      </c>
      <c r="L308" s="26">
        <v>258.41000000000003</v>
      </c>
      <c r="M308" s="11">
        <v>0</v>
      </c>
      <c r="N308" s="11">
        <v>6569.98</v>
      </c>
    </row>
    <row r="309" spans="1:14" ht="45" customHeight="1" x14ac:dyDescent="0.25">
      <c r="A309" s="9" t="s">
        <v>44</v>
      </c>
      <c r="B309" s="10"/>
      <c r="C309" s="10"/>
      <c r="D309" s="26">
        <v>20685</v>
      </c>
      <c r="E309" s="11">
        <f t="shared" si="4"/>
        <v>2016.79</v>
      </c>
      <c r="F309" s="11">
        <v>11428.46</v>
      </c>
      <c r="G309" s="10" t="s">
        <v>51</v>
      </c>
      <c r="H309" s="12" t="s">
        <v>52</v>
      </c>
      <c r="I309" s="13">
        <v>0.65</v>
      </c>
      <c r="K309" s="11">
        <v>2016.79</v>
      </c>
      <c r="L309" s="11">
        <v>0</v>
      </c>
      <c r="M309" s="11">
        <v>0</v>
      </c>
      <c r="N309" s="54">
        <v>7239.75</v>
      </c>
    </row>
    <row r="310" spans="1:14" ht="45" customHeight="1" x14ac:dyDescent="0.25">
      <c r="A310" s="9" t="s">
        <v>44</v>
      </c>
      <c r="B310" s="10"/>
      <c r="C310" s="10"/>
      <c r="D310" s="26">
        <v>67334.960000000006</v>
      </c>
      <c r="E310" s="11">
        <f t="shared" si="4"/>
        <v>12413.93</v>
      </c>
      <c r="F310" s="26">
        <v>38087.29</v>
      </c>
      <c r="G310" s="10" t="s">
        <v>51</v>
      </c>
      <c r="H310" s="12" t="s">
        <v>52</v>
      </c>
      <c r="I310" s="13">
        <v>0.75</v>
      </c>
      <c r="K310" s="38">
        <v>6721.29</v>
      </c>
      <c r="L310" s="50">
        <v>5692.64</v>
      </c>
      <c r="M310" s="38">
        <v>0</v>
      </c>
      <c r="N310" s="38">
        <v>16833.740000000002</v>
      </c>
    </row>
    <row r="311" spans="1:14" ht="45" customHeight="1" x14ac:dyDescent="0.25">
      <c r="A311" s="9" t="s">
        <v>44</v>
      </c>
      <c r="B311" s="10"/>
      <c r="C311" s="10"/>
      <c r="D311" s="26">
        <v>37200</v>
      </c>
      <c r="E311" s="11">
        <f t="shared" si="4"/>
        <v>3739.5</v>
      </c>
      <c r="F311" s="26">
        <v>21190.5</v>
      </c>
      <c r="G311" s="10" t="s">
        <v>51</v>
      </c>
      <c r="H311" s="12" t="s">
        <v>52</v>
      </c>
      <c r="I311" s="13">
        <v>0.67016129032258065</v>
      </c>
      <c r="K311" s="38">
        <v>0</v>
      </c>
      <c r="L311" s="50">
        <v>3739.5</v>
      </c>
      <c r="M311" s="38">
        <v>0</v>
      </c>
      <c r="N311" s="38">
        <v>12270</v>
      </c>
    </row>
    <row r="312" spans="1:14" ht="45" customHeight="1" x14ac:dyDescent="0.25">
      <c r="A312" s="9" t="s">
        <v>44</v>
      </c>
      <c r="B312" s="10"/>
      <c r="C312" s="10"/>
      <c r="D312" s="26">
        <v>133885.34</v>
      </c>
      <c r="E312" s="11">
        <f t="shared" si="4"/>
        <v>22187.45</v>
      </c>
      <c r="F312" s="11">
        <v>91511.66</v>
      </c>
      <c r="G312" s="10" t="s">
        <v>51</v>
      </c>
      <c r="H312" s="12" t="s">
        <v>52</v>
      </c>
      <c r="I312" s="13">
        <v>0.8492274807682455</v>
      </c>
      <c r="K312" s="11">
        <v>0</v>
      </c>
      <c r="L312" s="11">
        <v>22187.45</v>
      </c>
      <c r="M312" s="11">
        <v>0</v>
      </c>
      <c r="N312" s="54">
        <v>20186.23</v>
      </c>
    </row>
    <row r="313" spans="1:14" ht="45" customHeight="1" x14ac:dyDescent="0.25">
      <c r="A313" s="31" t="s">
        <v>197</v>
      </c>
      <c r="B313" s="32"/>
      <c r="C313" s="32"/>
      <c r="D313" s="26">
        <v>60790.999999999993</v>
      </c>
      <c r="E313" s="11">
        <f t="shared" si="4"/>
        <v>5927.13</v>
      </c>
      <c r="F313" s="11">
        <v>33587.019999999997</v>
      </c>
      <c r="G313" s="10" t="s">
        <v>51</v>
      </c>
      <c r="H313" s="12" t="s">
        <v>52</v>
      </c>
      <c r="I313" s="13">
        <v>0.65</v>
      </c>
      <c r="K313" s="11">
        <v>0</v>
      </c>
      <c r="L313" s="11">
        <v>5927.13</v>
      </c>
      <c r="M313" s="11">
        <v>0</v>
      </c>
      <c r="N313" s="45">
        <v>21276.85</v>
      </c>
    </row>
    <row r="314" spans="1:14" ht="45" customHeight="1" x14ac:dyDescent="0.25">
      <c r="A314" s="31" t="s">
        <v>197</v>
      </c>
      <c r="B314" s="32"/>
      <c r="C314" s="32"/>
      <c r="D314" s="26">
        <v>83297</v>
      </c>
      <c r="E314" s="11">
        <f t="shared" si="4"/>
        <v>8121.46</v>
      </c>
      <c r="F314" s="11">
        <v>46021.59</v>
      </c>
      <c r="G314" s="10" t="s">
        <v>51</v>
      </c>
      <c r="H314" s="12" t="s">
        <v>52</v>
      </c>
      <c r="I314" s="13">
        <v>0.64999999999999991</v>
      </c>
      <c r="K314" s="11">
        <v>0</v>
      </c>
      <c r="L314" s="11">
        <v>8121.46</v>
      </c>
      <c r="M314" s="11">
        <v>0</v>
      </c>
      <c r="N314" s="45">
        <v>29153.95</v>
      </c>
    </row>
    <row r="315" spans="1:14" ht="45" customHeight="1" x14ac:dyDescent="0.25">
      <c r="A315" s="9" t="s">
        <v>44</v>
      </c>
      <c r="B315" s="10"/>
      <c r="C315" s="10"/>
      <c r="D315" s="26">
        <v>30076</v>
      </c>
      <c r="E315" s="11">
        <f t="shared" si="4"/>
        <v>3216.7</v>
      </c>
      <c r="F315" s="26">
        <v>18227.96</v>
      </c>
      <c r="G315" s="10" t="s">
        <v>51</v>
      </c>
      <c r="H315" s="12" t="s">
        <v>52</v>
      </c>
      <c r="I315" s="13">
        <v>0.71301569357627348</v>
      </c>
      <c r="K315" s="11">
        <v>3216.7</v>
      </c>
      <c r="L315" s="26">
        <v>0</v>
      </c>
      <c r="M315" s="11">
        <v>0</v>
      </c>
      <c r="N315" s="52">
        <v>8631.34</v>
      </c>
    </row>
    <row r="316" spans="1:14" ht="45" customHeight="1" x14ac:dyDescent="0.25">
      <c r="A316" s="9" t="s">
        <v>159</v>
      </c>
      <c r="B316" s="10"/>
      <c r="C316" s="10"/>
      <c r="D316" s="26">
        <v>242385.78</v>
      </c>
      <c r="E316" s="11">
        <f t="shared" si="4"/>
        <v>43580.44</v>
      </c>
      <c r="F316" s="26">
        <v>136957.37</v>
      </c>
      <c r="G316" s="10" t="s">
        <v>51</v>
      </c>
      <c r="H316" s="12" t="s">
        <v>52</v>
      </c>
      <c r="I316" s="13">
        <v>0.74483664016923767</v>
      </c>
      <c r="K316" s="38">
        <v>24168.95</v>
      </c>
      <c r="L316" s="50">
        <v>19411.490000000002</v>
      </c>
      <c r="M316" s="38">
        <v>0</v>
      </c>
      <c r="N316" s="38">
        <v>61847.97</v>
      </c>
    </row>
    <row r="317" spans="1:14" ht="45" customHeight="1" x14ac:dyDescent="0.25">
      <c r="A317" s="9" t="s">
        <v>44</v>
      </c>
      <c r="B317" s="10"/>
      <c r="C317" s="10"/>
      <c r="D317" s="26">
        <v>8486</v>
      </c>
      <c r="E317" s="11">
        <f t="shared" si="4"/>
        <v>834.89</v>
      </c>
      <c r="F317" s="11">
        <v>4731.01</v>
      </c>
      <c r="G317" s="10" t="s">
        <v>51</v>
      </c>
      <c r="H317" s="12" t="s">
        <v>52</v>
      </c>
      <c r="I317" s="13">
        <v>0.65589205750648127</v>
      </c>
      <c r="K317" s="38">
        <v>0</v>
      </c>
      <c r="L317" s="38">
        <v>834.89</v>
      </c>
      <c r="M317" s="38">
        <v>0</v>
      </c>
      <c r="N317" s="38">
        <v>2920.1</v>
      </c>
    </row>
    <row r="318" spans="1:14" ht="45" customHeight="1" x14ac:dyDescent="0.25">
      <c r="A318" s="9" t="s">
        <v>198</v>
      </c>
      <c r="B318" s="10"/>
      <c r="C318" s="10"/>
      <c r="D318" s="26">
        <v>237165.5</v>
      </c>
      <c r="E318" s="11">
        <f t="shared" si="4"/>
        <v>34491.67</v>
      </c>
      <c r="F318" s="26">
        <v>143382.46</v>
      </c>
      <c r="G318" s="10" t="s">
        <v>51</v>
      </c>
      <c r="H318" s="12" t="s">
        <v>52</v>
      </c>
      <c r="I318" s="13">
        <v>0.75000002108232444</v>
      </c>
      <c r="K318" s="38">
        <v>0</v>
      </c>
      <c r="L318" s="50">
        <v>34491.67</v>
      </c>
      <c r="M318" s="38">
        <v>0</v>
      </c>
      <c r="N318" s="38">
        <v>59291.37</v>
      </c>
    </row>
    <row r="319" spans="1:14" ht="45" customHeight="1" x14ac:dyDescent="0.25">
      <c r="A319" s="9" t="s">
        <v>44</v>
      </c>
      <c r="B319" s="10"/>
      <c r="C319" s="10"/>
      <c r="D319" s="26">
        <v>3300</v>
      </c>
      <c r="E319" s="11">
        <f t="shared" si="4"/>
        <v>321.75</v>
      </c>
      <c r="F319" s="26">
        <v>1823.25</v>
      </c>
      <c r="G319" s="10" t="s">
        <v>51</v>
      </c>
      <c r="H319" s="12" t="s">
        <v>52</v>
      </c>
      <c r="I319" s="13">
        <v>0.65</v>
      </c>
      <c r="K319" s="38">
        <v>0</v>
      </c>
      <c r="L319" s="50">
        <v>321.75</v>
      </c>
      <c r="M319" s="38">
        <v>0</v>
      </c>
      <c r="N319" s="38">
        <v>1155</v>
      </c>
    </row>
    <row r="320" spans="1:14" ht="45" customHeight="1" x14ac:dyDescent="0.25">
      <c r="A320" s="9" t="s">
        <v>44</v>
      </c>
      <c r="B320" s="10"/>
      <c r="C320" s="10"/>
      <c r="D320" s="26">
        <v>17292.25</v>
      </c>
      <c r="E320" s="11">
        <f t="shared" si="4"/>
        <v>1909.18</v>
      </c>
      <c r="F320" s="26">
        <v>10818.68</v>
      </c>
      <c r="G320" s="10" t="s">
        <v>51</v>
      </c>
      <c r="H320" s="12" t="s">
        <v>52</v>
      </c>
      <c r="I320" s="13">
        <v>0.73604418164206509</v>
      </c>
      <c r="K320" s="38">
        <v>1909.18</v>
      </c>
      <c r="L320" s="50">
        <v>0</v>
      </c>
      <c r="M320" s="38">
        <v>0</v>
      </c>
      <c r="N320" s="38">
        <v>4564.3900000000003</v>
      </c>
    </row>
    <row r="321" spans="1:14" ht="45" customHeight="1" x14ac:dyDescent="0.25">
      <c r="A321" s="9" t="s">
        <v>199</v>
      </c>
      <c r="B321" s="10"/>
      <c r="C321" s="10"/>
      <c r="D321" s="26">
        <v>126511.9</v>
      </c>
      <c r="E321" s="11">
        <f t="shared" si="4"/>
        <v>14232.59</v>
      </c>
      <c r="F321" s="11">
        <v>80651.34</v>
      </c>
      <c r="G321" s="10" t="s">
        <v>51</v>
      </c>
      <c r="H321" s="12" t="s">
        <v>52</v>
      </c>
      <c r="I321" s="13">
        <v>0.7500000395219738</v>
      </c>
      <c r="K321" s="38">
        <v>0</v>
      </c>
      <c r="L321" s="38">
        <v>14232.59</v>
      </c>
      <c r="M321" s="38">
        <v>0</v>
      </c>
      <c r="N321" s="38">
        <v>31627.97</v>
      </c>
    </row>
    <row r="322" spans="1:14" ht="45" customHeight="1" x14ac:dyDescent="0.25">
      <c r="A322" s="9" t="s">
        <v>199</v>
      </c>
      <c r="B322" s="10"/>
      <c r="C322" s="10"/>
      <c r="D322" s="26">
        <v>126511.9</v>
      </c>
      <c r="E322" s="11">
        <f t="shared" si="4"/>
        <v>14232.59</v>
      </c>
      <c r="F322" s="11">
        <v>80651.34</v>
      </c>
      <c r="G322" s="10" t="s">
        <v>51</v>
      </c>
      <c r="H322" s="12" t="s">
        <v>52</v>
      </c>
      <c r="I322" s="13">
        <v>0.7500000395219738</v>
      </c>
      <c r="K322" s="38">
        <v>0</v>
      </c>
      <c r="L322" s="38">
        <v>14232.59</v>
      </c>
      <c r="M322" s="38">
        <v>0</v>
      </c>
      <c r="N322" s="38">
        <v>31627.97</v>
      </c>
    </row>
    <row r="323" spans="1:14" ht="45" customHeight="1" x14ac:dyDescent="0.25">
      <c r="A323" s="9" t="s">
        <v>200</v>
      </c>
      <c r="B323" s="10"/>
      <c r="C323" s="10"/>
      <c r="D323" s="26">
        <v>21000</v>
      </c>
      <c r="E323" s="11">
        <f t="shared" si="4"/>
        <v>2950.63</v>
      </c>
      <c r="F323" s="11">
        <v>10699.37</v>
      </c>
      <c r="G323" s="10" t="s">
        <v>51</v>
      </c>
      <c r="H323" s="12" t="s">
        <v>52</v>
      </c>
      <c r="I323" s="13">
        <v>0.65</v>
      </c>
      <c r="K323" s="38">
        <v>0</v>
      </c>
      <c r="L323" s="38">
        <v>2950.63</v>
      </c>
      <c r="M323" s="38">
        <v>0</v>
      </c>
      <c r="N323" s="38">
        <v>7350</v>
      </c>
    </row>
    <row r="324" spans="1:14" ht="45" customHeight="1" x14ac:dyDescent="0.25">
      <c r="A324" s="9" t="s">
        <v>44</v>
      </c>
      <c r="B324" s="10"/>
      <c r="C324" s="10"/>
      <c r="D324" s="26">
        <v>42922.720000000001</v>
      </c>
      <c r="E324" s="11">
        <f t="shared" si="4"/>
        <v>4606.0600000000004</v>
      </c>
      <c r="F324" s="26">
        <v>26100.98</v>
      </c>
      <c r="G324" s="10" t="s">
        <v>51</v>
      </c>
      <c r="H324" s="12" t="s">
        <v>52</v>
      </c>
      <c r="I324" s="13">
        <v>0.71540293811762168</v>
      </c>
      <c r="K324" s="38">
        <v>4606.0600000000004</v>
      </c>
      <c r="L324" s="50">
        <v>0</v>
      </c>
      <c r="M324" s="38">
        <v>0</v>
      </c>
      <c r="N324" s="38">
        <v>12215.68</v>
      </c>
    </row>
    <row r="325" spans="1:14" ht="45" customHeight="1" x14ac:dyDescent="0.25">
      <c r="A325" s="9" t="s">
        <v>44</v>
      </c>
      <c r="B325" s="10"/>
      <c r="C325" s="10"/>
      <c r="D325" s="26">
        <v>28842.300000000003</v>
      </c>
      <c r="E325" s="11">
        <f t="shared" si="4"/>
        <v>3476.11</v>
      </c>
      <c r="F325" s="11">
        <v>17527.2</v>
      </c>
      <c r="G325" s="10" t="s">
        <v>51</v>
      </c>
      <c r="H325" s="12" t="s">
        <v>52</v>
      </c>
      <c r="I325" s="13">
        <v>0.72821203579464877</v>
      </c>
      <c r="K325" s="38">
        <v>3093.04</v>
      </c>
      <c r="L325" s="38">
        <v>0</v>
      </c>
      <c r="M325" s="38">
        <v>383.07</v>
      </c>
      <c r="N325" s="38">
        <v>7838.99</v>
      </c>
    </row>
    <row r="326" spans="1:14" ht="45" customHeight="1" x14ac:dyDescent="0.25">
      <c r="A326" s="9" t="s">
        <v>201</v>
      </c>
      <c r="B326" s="10"/>
      <c r="C326" s="10"/>
      <c r="D326" s="26">
        <v>162127.04000000001</v>
      </c>
      <c r="E326" s="11">
        <f t="shared" si="4"/>
        <v>18239.3</v>
      </c>
      <c r="F326" s="11">
        <v>103355.98</v>
      </c>
      <c r="G326" s="10" t="s">
        <v>51</v>
      </c>
      <c r="H326" s="12" t="s">
        <v>52</v>
      </c>
      <c r="I326" s="13">
        <v>0.75</v>
      </c>
      <c r="K326" s="38">
        <v>0</v>
      </c>
      <c r="L326" s="38">
        <v>0</v>
      </c>
      <c r="M326" s="38">
        <v>18239.3</v>
      </c>
      <c r="N326" s="38">
        <v>40531.760000000002</v>
      </c>
    </row>
    <row r="327" spans="1:14" ht="45" customHeight="1" x14ac:dyDescent="0.25">
      <c r="A327" s="9" t="s">
        <v>201</v>
      </c>
      <c r="B327" s="10"/>
      <c r="C327" s="10"/>
      <c r="D327" s="26">
        <v>162127.04000000001</v>
      </c>
      <c r="E327" s="11">
        <f t="shared" si="4"/>
        <v>18239.3</v>
      </c>
      <c r="F327" s="11">
        <v>103355.98</v>
      </c>
      <c r="G327" s="10" t="s">
        <v>51</v>
      </c>
      <c r="H327" s="12" t="s">
        <v>52</v>
      </c>
      <c r="I327" s="13">
        <v>0.75</v>
      </c>
      <c r="K327" s="38">
        <v>0</v>
      </c>
      <c r="L327" s="38">
        <v>0</v>
      </c>
      <c r="M327" s="38">
        <v>18239.3</v>
      </c>
      <c r="N327" s="38">
        <v>40531.760000000002</v>
      </c>
    </row>
    <row r="328" spans="1:14" ht="45" customHeight="1" x14ac:dyDescent="0.25">
      <c r="A328" s="9" t="s">
        <v>202</v>
      </c>
      <c r="B328" s="10"/>
      <c r="C328" s="10"/>
      <c r="D328" s="26">
        <v>82910.530000000013</v>
      </c>
      <c r="E328" s="11">
        <f t="shared" si="4"/>
        <v>10626.48</v>
      </c>
      <c r="F328" s="11">
        <v>59847.47</v>
      </c>
      <c r="G328" s="10" t="s">
        <v>51</v>
      </c>
      <c r="H328" s="12" t="s">
        <v>52</v>
      </c>
      <c r="I328" s="13">
        <v>0.84999999396940296</v>
      </c>
      <c r="K328" s="38">
        <v>10561.32</v>
      </c>
      <c r="L328" s="38">
        <v>0</v>
      </c>
      <c r="M328" s="38">
        <v>65.16</v>
      </c>
      <c r="N328" s="38">
        <v>12436.58</v>
      </c>
    </row>
    <row r="329" spans="1:14" ht="45" customHeight="1" x14ac:dyDescent="0.25">
      <c r="A329" s="9" t="s">
        <v>44</v>
      </c>
      <c r="B329" s="10"/>
      <c r="C329" s="10"/>
      <c r="D329" s="26">
        <v>56187.280000000006</v>
      </c>
      <c r="E329" s="11">
        <f t="shared" si="4"/>
        <v>8356.73</v>
      </c>
      <c r="F329" s="11">
        <v>38535.360000000001</v>
      </c>
      <c r="G329" s="10" t="s">
        <v>51</v>
      </c>
      <c r="H329" s="12" t="s">
        <v>52</v>
      </c>
      <c r="I329" s="13">
        <v>0.83456771710607813</v>
      </c>
      <c r="K329" s="38">
        <v>0</v>
      </c>
      <c r="L329" s="38">
        <v>6800.36</v>
      </c>
      <c r="M329" s="38">
        <v>1556.37</v>
      </c>
      <c r="N329" s="38">
        <v>9295.19</v>
      </c>
    </row>
    <row r="330" spans="1:14" ht="45" customHeight="1" x14ac:dyDescent="0.25">
      <c r="A330" s="9" t="s">
        <v>203</v>
      </c>
      <c r="B330" s="10"/>
      <c r="C330" s="10"/>
      <c r="D330" s="26">
        <v>107506.50000000001</v>
      </c>
      <c r="E330" s="11">
        <f t="shared" si="4"/>
        <v>19783.739999999998</v>
      </c>
      <c r="F330" s="26">
        <v>70631.490000000005</v>
      </c>
      <c r="G330" s="10" t="s">
        <v>51</v>
      </c>
      <c r="H330" s="12" t="s">
        <v>52</v>
      </c>
      <c r="I330" s="13">
        <v>0.84102105454088816</v>
      </c>
      <c r="K330" s="38">
        <v>12464.39</v>
      </c>
      <c r="L330" s="50">
        <v>7319.35</v>
      </c>
      <c r="M330" s="38">
        <v>0</v>
      </c>
      <c r="N330" s="38">
        <v>17091.27</v>
      </c>
    </row>
    <row r="331" spans="1:14" ht="45" customHeight="1" x14ac:dyDescent="0.25">
      <c r="A331" s="9" t="s">
        <v>44</v>
      </c>
      <c r="B331" s="10"/>
      <c r="C331" s="10"/>
      <c r="D331" s="26">
        <v>33701.83</v>
      </c>
      <c r="E331" s="11">
        <f t="shared" si="4"/>
        <v>4787.5</v>
      </c>
      <c r="F331" s="26">
        <v>23859.06</v>
      </c>
      <c r="G331" s="10" t="s">
        <v>51</v>
      </c>
      <c r="H331" s="12" t="s">
        <v>52</v>
      </c>
      <c r="I331" s="13">
        <v>0.85000013352390658</v>
      </c>
      <c r="K331" s="38">
        <v>4210.43</v>
      </c>
      <c r="L331" s="50">
        <v>577.07000000000005</v>
      </c>
      <c r="M331" s="38">
        <v>0</v>
      </c>
      <c r="N331" s="38">
        <v>5055.2700000000004</v>
      </c>
    </row>
    <row r="332" spans="1:14" ht="45" customHeight="1" x14ac:dyDescent="0.25">
      <c r="A332" s="9" t="s">
        <v>44</v>
      </c>
      <c r="B332" s="10"/>
      <c r="C332" s="10"/>
      <c r="D332" s="26">
        <v>33701.83</v>
      </c>
      <c r="E332" s="11">
        <f t="shared" si="4"/>
        <v>4787.5</v>
      </c>
      <c r="F332" s="11">
        <v>23859.06</v>
      </c>
      <c r="G332" s="10" t="s">
        <v>51</v>
      </c>
      <c r="H332" s="12" t="s">
        <v>52</v>
      </c>
      <c r="I332" s="13">
        <v>0.85000013352390658</v>
      </c>
      <c r="K332" s="38">
        <v>0</v>
      </c>
      <c r="L332" s="38">
        <v>4787.5</v>
      </c>
      <c r="M332" s="38">
        <v>0</v>
      </c>
      <c r="N332" s="38">
        <v>5055.2700000000004</v>
      </c>
    </row>
    <row r="333" spans="1:14" ht="45" customHeight="1" x14ac:dyDescent="0.25">
      <c r="A333" s="9" t="s">
        <v>44</v>
      </c>
      <c r="B333" s="10"/>
      <c r="C333" s="10"/>
      <c r="D333" s="26">
        <v>11952.380000000001</v>
      </c>
      <c r="E333" s="11">
        <f t="shared" si="4"/>
        <v>1523.93</v>
      </c>
      <c r="F333" s="26">
        <v>8635.59</v>
      </c>
      <c r="G333" s="10" t="s">
        <v>51</v>
      </c>
      <c r="H333" s="12" t="s">
        <v>52</v>
      </c>
      <c r="I333" s="13">
        <v>0.84999974900396402</v>
      </c>
      <c r="K333" s="38">
        <v>1523.93</v>
      </c>
      <c r="L333" s="50">
        <v>0</v>
      </c>
      <c r="M333" s="38">
        <v>0</v>
      </c>
      <c r="N333" s="38">
        <v>1792.86</v>
      </c>
    </row>
    <row r="334" spans="1:14" ht="45" customHeight="1" x14ac:dyDescent="0.25">
      <c r="A334" s="9" t="s">
        <v>44</v>
      </c>
      <c r="B334" s="10"/>
      <c r="C334" s="10"/>
      <c r="D334" s="26">
        <v>11758.2</v>
      </c>
      <c r="E334" s="11">
        <f t="shared" si="4"/>
        <v>1499.18</v>
      </c>
      <c r="F334" s="11">
        <v>8495.35</v>
      </c>
      <c r="G334" s="10" t="s">
        <v>51</v>
      </c>
      <c r="H334" s="12" t="s">
        <v>52</v>
      </c>
      <c r="I334" s="13">
        <v>0.85000510282186048</v>
      </c>
      <c r="K334" s="38">
        <v>0</v>
      </c>
      <c r="L334" s="38">
        <v>1499.18</v>
      </c>
      <c r="M334" s="38">
        <v>0</v>
      </c>
      <c r="N334" s="38">
        <v>1763.67</v>
      </c>
    </row>
    <row r="335" spans="1:14" ht="45" customHeight="1" x14ac:dyDescent="0.25">
      <c r="A335" s="9" t="s">
        <v>99</v>
      </c>
      <c r="B335" s="10"/>
      <c r="C335" s="10"/>
      <c r="D335" s="26">
        <v>22480.400000000001</v>
      </c>
      <c r="E335" s="11">
        <f t="shared" si="4"/>
        <v>1686.03</v>
      </c>
      <c r="F335" s="11">
        <v>9554.17</v>
      </c>
      <c r="G335" s="10" t="s">
        <v>51</v>
      </c>
      <c r="H335" s="12" t="s">
        <v>52</v>
      </c>
      <c r="I335" s="13">
        <v>0.5</v>
      </c>
      <c r="K335" s="38">
        <v>0</v>
      </c>
      <c r="L335" s="38">
        <v>1686.03</v>
      </c>
      <c r="M335" s="38">
        <v>0</v>
      </c>
      <c r="N335" s="38">
        <v>11240.2</v>
      </c>
    </row>
    <row r="336" spans="1:14" ht="45" customHeight="1" x14ac:dyDescent="0.25">
      <c r="A336" s="9" t="s">
        <v>204</v>
      </c>
      <c r="B336" s="10"/>
      <c r="C336" s="10"/>
      <c r="D336" s="26">
        <v>45137.950000000004</v>
      </c>
      <c r="E336" s="11">
        <f t="shared" si="4"/>
        <v>8146.8700000000008</v>
      </c>
      <c r="F336" s="11">
        <v>30220.39</v>
      </c>
      <c r="G336" s="10" t="s">
        <v>51</v>
      </c>
      <c r="H336" s="12" t="s">
        <v>52</v>
      </c>
      <c r="I336" s="13">
        <v>0.85000005538576739</v>
      </c>
      <c r="K336" s="38">
        <v>0</v>
      </c>
      <c r="L336" s="38">
        <v>5333.02</v>
      </c>
      <c r="M336" s="38">
        <v>2813.85</v>
      </c>
      <c r="N336" s="38">
        <v>6770.69</v>
      </c>
    </row>
    <row r="337" spans="1:14" ht="45" customHeight="1" x14ac:dyDescent="0.25">
      <c r="A337" s="9" t="s">
        <v>204</v>
      </c>
      <c r="B337" s="10"/>
      <c r="C337" s="10"/>
      <c r="D337" s="26">
        <v>45138.75</v>
      </c>
      <c r="E337" s="11">
        <f t="shared" si="4"/>
        <v>8146.9699999999993</v>
      </c>
      <c r="F337" s="11">
        <v>30220.97</v>
      </c>
      <c r="G337" s="10" t="s">
        <v>51</v>
      </c>
      <c r="H337" s="12" t="s">
        <v>52</v>
      </c>
      <c r="I337" s="13">
        <v>0.85000005538478585</v>
      </c>
      <c r="K337" s="38">
        <v>0</v>
      </c>
      <c r="L337" s="38">
        <v>5333.12</v>
      </c>
      <c r="M337" s="38">
        <v>2813.85</v>
      </c>
      <c r="N337" s="38">
        <v>6770.81</v>
      </c>
    </row>
    <row r="338" spans="1:14" ht="45" customHeight="1" x14ac:dyDescent="0.25">
      <c r="A338" s="9" t="s">
        <v>44</v>
      </c>
      <c r="B338" s="10"/>
      <c r="C338" s="10"/>
      <c r="D338" s="26">
        <v>6407</v>
      </c>
      <c r="E338" s="11">
        <f t="shared" ref="E338:E401" si="5">K338+L338+M338</f>
        <v>632.19000000000005</v>
      </c>
      <c r="F338" s="11">
        <v>3582.36</v>
      </c>
      <c r="G338" s="10" t="s">
        <v>51</v>
      </c>
      <c r="H338" s="12" t="s">
        <v>52</v>
      </c>
      <c r="I338" s="13">
        <v>0.6578039644139223</v>
      </c>
      <c r="K338" s="38">
        <v>0</v>
      </c>
      <c r="L338" s="38">
        <v>632.19000000000005</v>
      </c>
      <c r="M338" s="38">
        <v>0</v>
      </c>
      <c r="N338" s="38">
        <v>2192.4499999999998</v>
      </c>
    </row>
    <row r="339" spans="1:14" ht="45" customHeight="1" x14ac:dyDescent="0.25">
      <c r="A339" s="9" t="s">
        <v>44</v>
      </c>
      <c r="B339" s="10"/>
      <c r="C339" s="10"/>
      <c r="D339" s="26">
        <v>12050</v>
      </c>
      <c r="E339" s="11">
        <f t="shared" si="5"/>
        <v>1182.3800000000001</v>
      </c>
      <c r="F339" s="11">
        <v>6700.12</v>
      </c>
      <c r="G339" s="10" t="s">
        <v>51</v>
      </c>
      <c r="H339" s="12" t="s">
        <v>52</v>
      </c>
      <c r="I339" s="13">
        <v>0.654149377593361</v>
      </c>
      <c r="K339" s="38">
        <v>0</v>
      </c>
      <c r="L339" s="38">
        <v>1182.3800000000001</v>
      </c>
      <c r="M339" s="38">
        <v>0</v>
      </c>
      <c r="N339" s="38">
        <v>4167.5</v>
      </c>
    </row>
    <row r="340" spans="1:14" ht="45" customHeight="1" x14ac:dyDescent="0.25">
      <c r="A340" s="9" t="s">
        <v>44</v>
      </c>
      <c r="B340" s="10"/>
      <c r="C340" s="10"/>
      <c r="D340" s="26">
        <v>10400</v>
      </c>
      <c r="E340" s="11">
        <f t="shared" si="5"/>
        <v>1014</v>
      </c>
      <c r="F340" s="11">
        <v>5746</v>
      </c>
      <c r="G340" s="10" t="s">
        <v>51</v>
      </c>
      <c r="H340" s="12" t="s">
        <v>52</v>
      </c>
      <c r="I340" s="13">
        <v>0.65</v>
      </c>
      <c r="K340" s="38">
        <v>0</v>
      </c>
      <c r="L340" s="38">
        <v>1014</v>
      </c>
      <c r="M340" s="38">
        <v>0</v>
      </c>
      <c r="N340" s="38">
        <v>3640</v>
      </c>
    </row>
    <row r="341" spans="1:14" ht="45" customHeight="1" x14ac:dyDescent="0.25">
      <c r="A341" s="9" t="s">
        <v>44</v>
      </c>
      <c r="B341" s="10"/>
      <c r="C341" s="10"/>
      <c r="D341" s="26">
        <v>31828.000000000004</v>
      </c>
      <c r="E341" s="11">
        <f t="shared" si="5"/>
        <v>6258.67</v>
      </c>
      <c r="F341" s="11">
        <v>20795.13</v>
      </c>
      <c r="G341" s="10" t="s">
        <v>51</v>
      </c>
      <c r="H341" s="12" t="s">
        <v>52</v>
      </c>
      <c r="I341" s="13">
        <v>0.85</v>
      </c>
      <c r="K341" s="38">
        <v>0</v>
      </c>
      <c r="L341" s="38">
        <v>3669.74</v>
      </c>
      <c r="M341" s="38">
        <v>2588.9299999999998</v>
      </c>
      <c r="N341" s="38">
        <v>4774.2</v>
      </c>
    </row>
    <row r="342" spans="1:14" ht="45" customHeight="1" x14ac:dyDescent="0.25">
      <c r="A342" s="9" t="s">
        <v>205</v>
      </c>
      <c r="B342" s="10"/>
      <c r="C342" s="10"/>
      <c r="D342" s="14">
        <v>22836</v>
      </c>
      <c r="E342" s="11">
        <f t="shared" si="5"/>
        <v>2474.0100000000002</v>
      </c>
      <c r="F342" s="14">
        <v>14019.39</v>
      </c>
      <c r="G342" s="10" t="s">
        <v>51</v>
      </c>
      <c r="H342" s="12" t="s">
        <v>52</v>
      </c>
      <c r="I342" s="13">
        <v>0.72225433526011562</v>
      </c>
      <c r="K342" s="14">
        <v>2474.0100000000002</v>
      </c>
      <c r="L342" s="14">
        <v>0</v>
      </c>
      <c r="M342" s="14">
        <v>0</v>
      </c>
      <c r="N342" s="14">
        <v>6342.6</v>
      </c>
    </row>
    <row r="343" spans="1:14" ht="45" customHeight="1" x14ac:dyDescent="0.25">
      <c r="A343" s="9" t="s">
        <v>206</v>
      </c>
      <c r="B343" s="10"/>
      <c r="C343" s="10"/>
      <c r="D343" s="26">
        <v>274148.71999999997</v>
      </c>
      <c r="E343" s="11">
        <f t="shared" si="5"/>
        <v>46298.43</v>
      </c>
      <c r="F343" s="26">
        <v>186727.98</v>
      </c>
      <c r="G343" s="10" t="s">
        <v>51</v>
      </c>
      <c r="H343" s="12" t="s">
        <v>52</v>
      </c>
      <c r="I343" s="13">
        <v>0.84999999270468973</v>
      </c>
      <c r="K343" s="38">
        <v>32952</v>
      </c>
      <c r="L343" s="50">
        <v>13346.43</v>
      </c>
      <c r="M343" s="38">
        <v>0</v>
      </c>
      <c r="N343" s="38">
        <v>41122.309999999961</v>
      </c>
    </row>
    <row r="344" spans="1:14" ht="45" customHeight="1" x14ac:dyDescent="0.25">
      <c r="A344" s="42" t="s">
        <v>44</v>
      </c>
      <c r="B344" s="43"/>
      <c r="C344" s="43"/>
      <c r="D344" s="14">
        <v>57860.4</v>
      </c>
      <c r="E344" s="11">
        <f t="shared" si="5"/>
        <v>9145.7000000000007</v>
      </c>
      <c r="F344" s="14">
        <v>34249.599999999999</v>
      </c>
      <c r="G344" s="10" t="s">
        <v>51</v>
      </c>
      <c r="H344" s="12" t="s">
        <v>52</v>
      </c>
      <c r="I344" s="13">
        <v>0.75</v>
      </c>
      <c r="K344" s="14">
        <v>6044.05</v>
      </c>
      <c r="L344" s="14">
        <v>3101.65</v>
      </c>
      <c r="M344" s="14">
        <v>0</v>
      </c>
      <c r="N344" s="14">
        <v>14465.1</v>
      </c>
    </row>
    <row r="345" spans="1:14" ht="45" customHeight="1" x14ac:dyDescent="0.25">
      <c r="A345" s="9" t="s">
        <v>207</v>
      </c>
      <c r="B345" s="10"/>
      <c r="C345" s="10"/>
      <c r="D345" s="26">
        <v>21829.5</v>
      </c>
      <c r="E345" s="11">
        <f t="shared" si="5"/>
        <v>2128.38</v>
      </c>
      <c r="F345" s="11">
        <v>12060.8</v>
      </c>
      <c r="G345" s="10" t="s">
        <v>51</v>
      </c>
      <c r="H345" s="12" t="s">
        <v>52</v>
      </c>
      <c r="I345" s="13">
        <v>0.65000022904784815</v>
      </c>
      <c r="K345" s="38">
        <v>0</v>
      </c>
      <c r="L345" s="38">
        <v>2128.38</v>
      </c>
      <c r="M345" s="38">
        <v>0</v>
      </c>
      <c r="N345" s="38">
        <v>7640.32</v>
      </c>
    </row>
    <row r="346" spans="1:14" ht="45" customHeight="1" x14ac:dyDescent="0.25">
      <c r="A346" s="9" t="s">
        <v>208</v>
      </c>
      <c r="B346" s="10"/>
      <c r="C346" s="10"/>
      <c r="D346" s="26">
        <v>30700</v>
      </c>
      <c r="E346" s="11">
        <f t="shared" si="5"/>
        <v>4705.46</v>
      </c>
      <c r="F346" s="11">
        <v>17329.54</v>
      </c>
      <c r="G346" s="10" t="s">
        <v>51</v>
      </c>
      <c r="H346" s="12" t="s">
        <v>52</v>
      </c>
      <c r="I346" s="13">
        <v>0.71775244299674268</v>
      </c>
      <c r="K346" s="38">
        <v>0</v>
      </c>
      <c r="L346" s="38">
        <v>3058.16</v>
      </c>
      <c r="M346" s="38">
        <v>1647.3</v>
      </c>
      <c r="N346" s="38">
        <v>8665</v>
      </c>
    </row>
    <row r="347" spans="1:14" ht="45" customHeight="1" x14ac:dyDescent="0.25">
      <c r="A347" s="9" t="s">
        <v>208</v>
      </c>
      <c r="B347" s="10"/>
      <c r="C347" s="10"/>
      <c r="D347" s="26">
        <v>30780</v>
      </c>
      <c r="E347" s="11">
        <f t="shared" si="5"/>
        <v>4714.46</v>
      </c>
      <c r="F347" s="11">
        <v>17380.54</v>
      </c>
      <c r="G347" s="10" t="s">
        <v>51</v>
      </c>
      <c r="H347" s="12" t="s">
        <v>52</v>
      </c>
      <c r="I347" s="13">
        <v>0.71783625730994149</v>
      </c>
      <c r="K347" s="38">
        <v>0</v>
      </c>
      <c r="L347" s="38">
        <v>3067.16</v>
      </c>
      <c r="M347" s="38">
        <v>1647.3</v>
      </c>
      <c r="N347" s="38">
        <v>8685</v>
      </c>
    </row>
    <row r="348" spans="1:14" ht="45" customHeight="1" x14ac:dyDescent="0.25">
      <c r="A348" s="9" t="s">
        <v>98</v>
      </c>
      <c r="B348" s="10"/>
      <c r="C348" s="10"/>
      <c r="D348" s="14">
        <v>30288.400000000001</v>
      </c>
      <c r="E348" s="11">
        <f t="shared" si="5"/>
        <v>3227.76</v>
      </c>
      <c r="F348" s="14">
        <v>18290.64</v>
      </c>
      <c r="G348" s="10" t="s">
        <v>51</v>
      </c>
      <c r="H348" s="12" t="s">
        <v>177</v>
      </c>
      <c r="I348" s="13">
        <v>0.71045020535914738</v>
      </c>
      <c r="K348" s="14">
        <v>3227.76</v>
      </c>
      <c r="L348" s="14">
        <v>0</v>
      </c>
      <c r="M348" s="14">
        <v>0</v>
      </c>
      <c r="N348" s="14">
        <v>8770</v>
      </c>
    </row>
    <row r="349" spans="1:14" ht="45" customHeight="1" x14ac:dyDescent="0.25">
      <c r="A349" s="9" t="s">
        <v>44</v>
      </c>
      <c r="B349" s="10"/>
      <c r="C349" s="10"/>
      <c r="D349" s="26">
        <v>6000.7199999999993</v>
      </c>
      <c r="E349" s="11">
        <f t="shared" si="5"/>
        <v>869.63</v>
      </c>
      <c r="F349" s="11">
        <v>3527.78</v>
      </c>
      <c r="G349" s="10" t="s">
        <v>51</v>
      </c>
      <c r="H349" s="12" t="s">
        <v>52</v>
      </c>
      <c r="I349" s="13">
        <v>0.7328137290191844</v>
      </c>
      <c r="K349" s="38">
        <v>0</v>
      </c>
      <c r="L349" s="38">
        <v>622.54999999999995</v>
      </c>
      <c r="M349" s="38">
        <v>247.08</v>
      </c>
      <c r="N349" s="38">
        <v>1603.31</v>
      </c>
    </row>
    <row r="350" spans="1:14" ht="45" customHeight="1" x14ac:dyDescent="0.25">
      <c r="A350" s="9" t="s">
        <v>209</v>
      </c>
      <c r="B350" s="10"/>
      <c r="C350" s="10"/>
      <c r="D350" s="26">
        <v>40273.75</v>
      </c>
      <c r="E350" s="11">
        <f t="shared" si="5"/>
        <v>4714.25</v>
      </c>
      <c r="F350" s="11">
        <v>25491.06</v>
      </c>
      <c r="G350" s="10" t="s">
        <v>51</v>
      </c>
      <c r="H350" s="12" t="s">
        <v>52</v>
      </c>
      <c r="I350" s="13">
        <v>0.749999937924827</v>
      </c>
      <c r="K350" s="38">
        <v>0</v>
      </c>
      <c r="L350" s="38">
        <v>4498.43</v>
      </c>
      <c r="M350" s="38">
        <v>215.82</v>
      </c>
      <c r="N350" s="38">
        <v>10068.44</v>
      </c>
    </row>
    <row r="351" spans="1:14" ht="45" customHeight="1" x14ac:dyDescent="0.25">
      <c r="A351" s="9" t="s">
        <v>44</v>
      </c>
      <c r="B351" s="10"/>
      <c r="C351" s="10"/>
      <c r="D351" s="26">
        <v>76404</v>
      </c>
      <c r="E351" s="11">
        <f t="shared" si="5"/>
        <v>14697.14</v>
      </c>
      <c r="F351" s="11">
        <v>50246.26</v>
      </c>
      <c r="G351" s="10" t="s">
        <v>51</v>
      </c>
      <c r="H351" s="12" t="s">
        <v>52</v>
      </c>
      <c r="I351" s="13">
        <v>0.85</v>
      </c>
      <c r="K351" s="70">
        <v>8866.99</v>
      </c>
      <c r="L351" s="38">
        <v>0</v>
      </c>
      <c r="M351" s="38">
        <v>5830.15</v>
      </c>
      <c r="N351" s="38">
        <v>11460.6</v>
      </c>
    </row>
    <row r="352" spans="1:14" ht="45" customHeight="1" x14ac:dyDescent="0.25">
      <c r="A352" s="9" t="s">
        <v>196</v>
      </c>
      <c r="B352" s="10"/>
      <c r="C352" s="10"/>
      <c r="D352" s="26">
        <v>658338</v>
      </c>
      <c r="E352" s="11">
        <f t="shared" si="5"/>
        <v>128915.23000000001</v>
      </c>
      <c r="F352" s="11">
        <v>364838.27</v>
      </c>
      <c r="G352" s="10" t="s">
        <v>51</v>
      </c>
      <c r="H352" s="12" t="s">
        <v>52</v>
      </c>
      <c r="I352" s="13">
        <v>0.75</v>
      </c>
      <c r="K352" s="67">
        <v>64383.23</v>
      </c>
      <c r="L352" s="11">
        <v>64532</v>
      </c>
      <c r="M352" s="11">
        <v>0</v>
      </c>
      <c r="N352" s="40">
        <v>164584.5</v>
      </c>
    </row>
    <row r="353" spans="1:14" ht="45" customHeight="1" x14ac:dyDescent="0.25">
      <c r="A353" s="71" t="s">
        <v>165</v>
      </c>
      <c r="B353" s="72"/>
      <c r="C353" s="72"/>
      <c r="D353" s="14">
        <v>131796.1</v>
      </c>
      <c r="E353" s="11">
        <f t="shared" si="5"/>
        <v>13273.5</v>
      </c>
      <c r="F353" s="14">
        <v>65217.05</v>
      </c>
      <c r="G353" s="10" t="s">
        <v>51</v>
      </c>
      <c r="H353" s="12" t="s">
        <v>177</v>
      </c>
      <c r="I353" s="13">
        <v>0.59554531583256254</v>
      </c>
      <c r="K353" s="19">
        <v>11508.9</v>
      </c>
      <c r="L353" s="14">
        <v>0</v>
      </c>
      <c r="M353" s="14">
        <v>1764.6</v>
      </c>
      <c r="N353" s="14">
        <v>53305.55</v>
      </c>
    </row>
    <row r="354" spans="1:14" ht="45" customHeight="1" x14ac:dyDescent="0.25">
      <c r="A354" s="9" t="s">
        <v>44</v>
      </c>
      <c r="B354" s="10"/>
      <c r="C354" s="10"/>
      <c r="D354" s="14">
        <v>106077.32</v>
      </c>
      <c r="E354" s="11">
        <f t="shared" si="5"/>
        <v>13318.01</v>
      </c>
      <c r="F354" s="14">
        <v>75468.710000000006</v>
      </c>
      <c r="G354" s="10" t="s">
        <v>51</v>
      </c>
      <c r="H354" s="12" t="s">
        <v>177</v>
      </c>
      <c r="I354" s="13">
        <v>0.8370000297895912</v>
      </c>
      <c r="K354" s="19">
        <v>13318.01</v>
      </c>
      <c r="L354" s="14">
        <v>0</v>
      </c>
      <c r="M354" s="14">
        <v>0</v>
      </c>
      <c r="N354" s="14">
        <v>17290.599999999999</v>
      </c>
    </row>
    <row r="355" spans="1:14" ht="45" customHeight="1" x14ac:dyDescent="0.25">
      <c r="A355" s="9" t="s">
        <v>165</v>
      </c>
      <c r="B355" s="10"/>
      <c r="C355" s="10"/>
      <c r="D355" s="14">
        <v>131796.1</v>
      </c>
      <c r="E355" s="11">
        <f t="shared" si="5"/>
        <v>13273.5</v>
      </c>
      <c r="F355" s="14">
        <v>65217.05</v>
      </c>
      <c r="G355" s="10" t="s">
        <v>51</v>
      </c>
      <c r="H355" s="12" t="s">
        <v>52</v>
      </c>
      <c r="I355" s="13">
        <v>0.59554531583256254</v>
      </c>
      <c r="K355" s="14">
        <v>11508.9</v>
      </c>
      <c r="L355" s="14">
        <v>0</v>
      </c>
      <c r="M355" s="14">
        <v>1764.6</v>
      </c>
      <c r="N355" s="14">
        <v>53305.55</v>
      </c>
    </row>
    <row r="356" spans="1:14" ht="45" customHeight="1" x14ac:dyDescent="0.25">
      <c r="A356" s="9" t="s">
        <v>89</v>
      </c>
      <c r="B356" s="10"/>
      <c r="C356" s="10"/>
      <c r="D356" s="11">
        <v>97164.849999999991</v>
      </c>
      <c r="E356" s="11">
        <f t="shared" si="5"/>
        <v>9972.86</v>
      </c>
      <c r="F356" s="15">
        <v>56512.82</v>
      </c>
      <c r="G356" s="10" t="s">
        <v>51</v>
      </c>
      <c r="H356" s="12" t="s">
        <v>52</v>
      </c>
      <c r="I356" s="13">
        <v>0.68425649810605382</v>
      </c>
      <c r="K356" s="56">
        <v>9972.86</v>
      </c>
      <c r="L356" s="40">
        <v>0</v>
      </c>
      <c r="M356" s="56">
        <v>0</v>
      </c>
      <c r="N356" s="56">
        <v>30679.17</v>
      </c>
    </row>
    <row r="357" spans="1:14" ht="45" customHeight="1" x14ac:dyDescent="0.25">
      <c r="A357" s="9" t="s">
        <v>210</v>
      </c>
      <c r="B357" s="10"/>
      <c r="C357" s="10"/>
      <c r="D357" s="26">
        <v>290067.19999999995</v>
      </c>
      <c r="E357" s="11">
        <f t="shared" si="5"/>
        <v>36765.97</v>
      </c>
      <c r="F357" s="11">
        <v>180124.43</v>
      </c>
      <c r="G357" s="10" t="s">
        <v>51</v>
      </c>
      <c r="H357" s="12" t="s">
        <v>52</v>
      </c>
      <c r="I357" s="13">
        <v>0.74772466518103387</v>
      </c>
      <c r="K357" s="38">
        <v>0</v>
      </c>
      <c r="L357" s="38">
        <v>31786.67</v>
      </c>
      <c r="M357" s="38">
        <v>4979.3</v>
      </c>
      <c r="N357" s="38">
        <v>73176.800000000003</v>
      </c>
    </row>
    <row r="358" spans="1:14" ht="45" customHeight="1" x14ac:dyDescent="0.25">
      <c r="A358" s="9" t="s">
        <v>44</v>
      </c>
      <c r="B358" s="10"/>
      <c r="C358" s="10"/>
      <c r="D358" s="26">
        <v>17400</v>
      </c>
      <c r="E358" s="11">
        <f t="shared" si="5"/>
        <v>1957.5</v>
      </c>
      <c r="F358" s="11">
        <v>11092.5</v>
      </c>
      <c r="G358" s="10" t="s">
        <v>51</v>
      </c>
      <c r="H358" s="12" t="s">
        <v>52</v>
      </c>
      <c r="I358" s="13">
        <v>0.75</v>
      </c>
      <c r="K358" s="38">
        <v>0</v>
      </c>
      <c r="L358" s="38">
        <v>1957.5</v>
      </c>
      <c r="M358" s="38">
        <v>0</v>
      </c>
      <c r="N358" s="38">
        <v>4350</v>
      </c>
    </row>
    <row r="359" spans="1:14" ht="45" customHeight="1" x14ac:dyDescent="0.25">
      <c r="A359" s="9" t="s">
        <v>118</v>
      </c>
      <c r="B359" s="10"/>
      <c r="C359" s="10"/>
      <c r="D359" s="11">
        <v>501217</v>
      </c>
      <c r="E359" s="11">
        <f t="shared" si="5"/>
        <v>67351.290000000008</v>
      </c>
      <c r="F359" s="15">
        <v>285372.36</v>
      </c>
      <c r="G359" s="10" t="s">
        <v>51</v>
      </c>
      <c r="H359" s="12" t="s">
        <v>52</v>
      </c>
      <c r="I359" s="13">
        <v>0.70373441044497698</v>
      </c>
      <c r="K359" s="40">
        <v>50359.83</v>
      </c>
      <c r="L359" s="40">
        <v>16991.46</v>
      </c>
      <c r="M359" s="14">
        <v>0</v>
      </c>
      <c r="N359" s="40">
        <v>148493.35</v>
      </c>
    </row>
    <row r="360" spans="1:14" ht="45" customHeight="1" x14ac:dyDescent="0.25">
      <c r="A360" s="9" t="s">
        <v>44</v>
      </c>
      <c r="B360" s="10"/>
      <c r="C360" s="10"/>
      <c r="D360" s="26">
        <v>11310.8</v>
      </c>
      <c r="E360" s="11">
        <f t="shared" si="5"/>
        <v>1105.52</v>
      </c>
      <c r="F360" s="11">
        <v>6247.55</v>
      </c>
      <c r="G360" s="10" t="s">
        <v>51</v>
      </c>
      <c r="H360" s="12" t="s">
        <v>52</v>
      </c>
      <c r="I360" s="13">
        <v>0.65009283162994658</v>
      </c>
      <c r="K360" s="38">
        <v>0</v>
      </c>
      <c r="L360" s="38">
        <v>1105.52</v>
      </c>
      <c r="M360" s="38">
        <v>0</v>
      </c>
      <c r="N360" s="38">
        <v>3957.73</v>
      </c>
    </row>
    <row r="361" spans="1:14" ht="45" customHeight="1" x14ac:dyDescent="0.25">
      <c r="A361" s="9" t="s">
        <v>44</v>
      </c>
      <c r="B361" s="10"/>
      <c r="C361" s="10"/>
      <c r="D361" s="26">
        <v>142131.97</v>
      </c>
      <c r="E361" s="11">
        <f t="shared" si="5"/>
        <v>16216.91</v>
      </c>
      <c r="F361" s="11">
        <v>90382.07</v>
      </c>
      <c r="G361" s="10" t="s">
        <v>51</v>
      </c>
      <c r="H361" s="12" t="s">
        <v>52</v>
      </c>
      <c r="I361" s="13">
        <v>0.75000001758928703</v>
      </c>
      <c r="K361" s="38">
        <v>0</v>
      </c>
      <c r="L361" s="38">
        <v>15949.78</v>
      </c>
      <c r="M361" s="38">
        <v>267.13</v>
      </c>
      <c r="N361" s="38">
        <v>35532.99</v>
      </c>
    </row>
    <row r="362" spans="1:14" ht="45" customHeight="1" x14ac:dyDescent="0.25">
      <c r="A362" s="9" t="s">
        <v>44</v>
      </c>
      <c r="B362" s="10"/>
      <c r="C362" s="10"/>
      <c r="D362" s="26">
        <v>260905.99999999997</v>
      </c>
      <c r="E362" s="11">
        <f t="shared" si="5"/>
        <v>40915.050000000003</v>
      </c>
      <c r="F362" s="11">
        <v>179476.05</v>
      </c>
      <c r="G362" s="10" t="s">
        <v>51</v>
      </c>
      <c r="H362" s="12" t="s">
        <v>52</v>
      </c>
      <c r="I362" s="13">
        <v>0.84471457153150942</v>
      </c>
      <c r="K362" s="38">
        <v>31672.25</v>
      </c>
      <c r="L362" s="38">
        <v>9242.7999999999993</v>
      </c>
      <c r="M362" s="38">
        <v>0</v>
      </c>
      <c r="N362" s="38">
        <v>40514.9</v>
      </c>
    </row>
    <row r="363" spans="1:14" ht="45" customHeight="1" x14ac:dyDescent="0.25">
      <c r="A363" s="9" t="s">
        <v>44</v>
      </c>
      <c r="B363" s="10"/>
      <c r="C363" s="10"/>
      <c r="D363" s="26">
        <v>3210</v>
      </c>
      <c r="E363" s="11">
        <f t="shared" si="5"/>
        <v>361.13</v>
      </c>
      <c r="F363" s="11">
        <v>2046.37</v>
      </c>
      <c r="G363" s="10" t="s">
        <v>51</v>
      </c>
      <c r="H363" s="12" t="s">
        <v>52</v>
      </c>
      <c r="I363" s="13">
        <v>0.75</v>
      </c>
      <c r="K363" s="38">
        <v>0</v>
      </c>
      <c r="L363" s="38">
        <v>361.13</v>
      </c>
      <c r="M363" s="38">
        <v>0</v>
      </c>
      <c r="N363" s="38">
        <v>802.5</v>
      </c>
    </row>
    <row r="364" spans="1:14" ht="45" customHeight="1" x14ac:dyDescent="0.25">
      <c r="A364" s="9" t="s">
        <v>44</v>
      </c>
      <c r="B364" s="10"/>
      <c r="C364" s="10"/>
      <c r="D364" s="26">
        <v>153503.78</v>
      </c>
      <c r="E364" s="11">
        <f t="shared" si="5"/>
        <v>28695.79</v>
      </c>
      <c r="F364" s="11">
        <v>101782.42</v>
      </c>
      <c r="G364" s="10" t="s">
        <v>51</v>
      </c>
      <c r="H364" s="12" t="s">
        <v>52</v>
      </c>
      <c r="I364" s="13">
        <v>0.84999998045650726</v>
      </c>
      <c r="K364" s="38">
        <v>0</v>
      </c>
      <c r="L364" s="38">
        <v>28695.79</v>
      </c>
      <c r="M364" s="38">
        <v>0</v>
      </c>
      <c r="N364" s="38">
        <v>23025.57</v>
      </c>
    </row>
    <row r="365" spans="1:14" ht="45" customHeight="1" x14ac:dyDescent="0.25">
      <c r="A365" s="9" t="s">
        <v>211</v>
      </c>
      <c r="B365" s="10"/>
      <c r="C365" s="10"/>
      <c r="D365" s="26">
        <v>62413.41</v>
      </c>
      <c r="E365" s="11">
        <f t="shared" si="5"/>
        <v>11678.26</v>
      </c>
      <c r="F365" s="11">
        <v>41373.14</v>
      </c>
      <c r="G365" s="10" t="s">
        <v>51</v>
      </c>
      <c r="H365" s="12" t="s">
        <v>52</v>
      </c>
      <c r="I365" s="13">
        <v>0.85000002403329666</v>
      </c>
      <c r="K365" s="38">
        <v>0</v>
      </c>
      <c r="L365" s="38">
        <v>11678.26</v>
      </c>
      <c r="M365" s="38">
        <v>0</v>
      </c>
      <c r="N365" s="38">
        <v>9362.01</v>
      </c>
    </row>
    <row r="366" spans="1:14" ht="45" customHeight="1" x14ac:dyDescent="0.25">
      <c r="A366" s="9" t="s">
        <v>212</v>
      </c>
      <c r="B366" s="10"/>
      <c r="C366" s="10"/>
      <c r="D366" s="26">
        <v>193071</v>
      </c>
      <c r="E366" s="11">
        <f t="shared" si="5"/>
        <v>25629.93</v>
      </c>
      <c r="F366" s="11">
        <v>107666.22</v>
      </c>
      <c r="G366" s="10" t="s">
        <v>51</v>
      </c>
      <c r="H366" s="12" t="s">
        <v>52</v>
      </c>
      <c r="I366" s="13">
        <v>0.69039964572618362</v>
      </c>
      <c r="K366" s="11">
        <v>0</v>
      </c>
      <c r="L366" s="11">
        <v>25629.93</v>
      </c>
      <c r="M366" s="11">
        <v>0</v>
      </c>
      <c r="N366" s="54">
        <v>59774.85</v>
      </c>
    </row>
    <row r="367" spans="1:14" ht="45" customHeight="1" x14ac:dyDescent="0.25">
      <c r="A367" s="9" t="s">
        <v>135</v>
      </c>
      <c r="B367" s="10"/>
      <c r="C367" s="10"/>
      <c r="D367" s="11">
        <v>744863</v>
      </c>
      <c r="E367" s="11">
        <f t="shared" si="5"/>
        <v>118955.81</v>
      </c>
      <c r="F367" s="15">
        <v>432286.24</v>
      </c>
      <c r="G367" s="10" t="s">
        <v>51</v>
      </c>
      <c r="H367" s="12" t="s">
        <v>52</v>
      </c>
      <c r="I367" s="13">
        <v>0.74005830602406086</v>
      </c>
      <c r="K367" s="56">
        <v>76285.81</v>
      </c>
      <c r="L367" s="40">
        <v>42670</v>
      </c>
      <c r="M367" s="56">
        <v>0</v>
      </c>
      <c r="N367" s="56">
        <v>193620.95</v>
      </c>
    </row>
    <row r="368" spans="1:14" ht="45" customHeight="1" x14ac:dyDescent="0.25">
      <c r="A368" s="9" t="s">
        <v>63</v>
      </c>
      <c r="B368" s="10"/>
      <c r="C368" s="10"/>
      <c r="D368" s="26">
        <v>431150.85</v>
      </c>
      <c r="E368" s="11">
        <f t="shared" si="5"/>
        <v>25557.919999999998</v>
      </c>
      <c r="F368" s="11">
        <v>287989.56</v>
      </c>
      <c r="G368" s="10" t="s">
        <v>51</v>
      </c>
      <c r="H368" s="12" t="s">
        <v>52</v>
      </c>
      <c r="I368" s="13">
        <v>0.72723382083092258</v>
      </c>
      <c r="K368" s="38">
        <v>25557.919999999998</v>
      </c>
      <c r="L368" s="38">
        <v>0</v>
      </c>
      <c r="M368" s="38">
        <v>0</v>
      </c>
      <c r="N368" s="38">
        <v>117603.37</v>
      </c>
    </row>
    <row r="369" spans="1:14" ht="45" customHeight="1" x14ac:dyDescent="0.25">
      <c r="A369" s="9" t="s">
        <v>44</v>
      </c>
      <c r="B369" s="10"/>
      <c r="C369" s="10"/>
      <c r="D369" s="14">
        <v>67894.98000000001</v>
      </c>
      <c r="E369" s="11">
        <f t="shared" si="5"/>
        <v>11111.99</v>
      </c>
      <c r="F369" s="14">
        <v>39809.25</v>
      </c>
      <c r="G369" s="10" t="s">
        <v>51</v>
      </c>
      <c r="H369" s="12" t="s">
        <v>52</v>
      </c>
      <c r="I369" s="13">
        <v>0.75000007364314691</v>
      </c>
      <c r="K369" s="14">
        <v>7025.17</v>
      </c>
      <c r="L369" s="14">
        <v>4086.82</v>
      </c>
      <c r="M369" s="14">
        <v>0</v>
      </c>
      <c r="N369" s="14">
        <v>16973.740000000002</v>
      </c>
    </row>
    <row r="370" spans="1:14" ht="45" customHeight="1" x14ac:dyDescent="0.25">
      <c r="A370" s="9" t="s">
        <v>79</v>
      </c>
      <c r="B370" s="10"/>
      <c r="C370" s="10"/>
      <c r="D370" s="26">
        <v>33236</v>
      </c>
      <c r="E370" s="11">
        <f t="shared" si="5"/>
        <v>3347.01</v>
      </c>
      <c r="F370" s="11">
        <v>18966.39</v>
      </c>
      <c r="G370" s="10" t="s">
        <v>51</v>
      </c>
      <c r="H370" s="12" t="s">
        <v>52</v>
      </c>
      <c r="I370" s="13">
        <v>0.67136237814418109</v>
      </c>
      <c r="K370" s="11">
        <v>0</v>
      </c>
      <c r="L370" s="11">
        <v>3347.01</v>
      </c>
      <c r="M370" s="11">
        <v>0</v>
      </c>
      <c r="N370" s="54">
        <v>10922.6</v>
      </c>
    </row>
    <row r="371" spans="1:14" ht="45" customHeight="1" x14ac:dyDescent="0.25">
      <c r="A371" s="9" t="s">
        <v>44</v>
      </c>
      <c r="B371" s="10"/>
      <c r="C371" s="10"/>
      <c r="D371" s="26">
        <v>85910.03</v>
      </c>
      <c r="E371" s="11">
        <f t="shared" si="5"/>
        <v>10953.53</v>
      </c>
      <c r="F371" s="11">
        <v>62070</v>
      </c>
      <c r="G371" s="10" t="s">
        <v>51</v>
      </c>
      <c r="H371" s="12" t="s">
        <v>52</v>
      </c>
      <c r="I371" s="13">
        <v>0.85000005238037979</v>
      </c>
      <c r="K371" s="38">
        <v>0</v>
      </c>
      <c r="L371" s="38">
        <v>10953.53</v>
      </c>
      <c r="M371" s="38">
        <v>0</v>
      </c>
      <c r="N371" s="38">
        <v>12886.5</v>
      </c>
    </row>
    <row r="372" spans="1:14" ht="45" customHeight="1" x14ac:dyDescent="0.25">
      <c r="A372" s="9" t="s">
        <v>213</v>
      </c>
      <c r="B372" s="10"/>
      <c r="C372" s="10"/>
      <c r="D372" s="11">
        <v>164457.41999999998</v>
      </c>
      <c r="E372" s="11">
        <f t="shared" si="5"/>
        <v>21779.69</v>
      </c>
      <c r="F372" s="15">
        <v>118009.12</v>
      </c>
      <c r="G372" s="10" t="s">
        <v>51</v>
      </c>
      <c r="H372" s="12" t="s">
        <v>52</v>
      </c>
      <c r="I372" s="13">
        <v>0.85000001824180393</v>
      </c>
      <c r="K372" s="73">
        <v>20825.14</v>
      </c>
      <c r="L372" s="40">
        <v>954.55</v>
      </c>
      <c r="M372" s="56">
        <v>0</v>
      </c>
      <c r="N372" s="56">
        <v>24668.61</v>
      </c>
    </row>
    <row r="373" spans="1:14" ht="45" customHeight="1" x14ac:dyDescent="0.25">
      <c r="A373" s="9" t="s">
        <v>117</v>
      </c>
      <c r="B373" s="10"/>
      <c r="C373" s="10"/>
      <c r="D373" s="26">
        <v>25943.949999999997</v>
      </c>
      <c r="E373" s="11">
        <f t="shared" si="5"/>
        <v>1945.8</v>
      </c>
      <c r="F373" s="11">
        <v>11026.18</v>
      </c>
      <c r="G373" s="10" t="s">
        <v>51</v>
      </c>
      <c r="H373" s="12" t="s">
        <v>52</v>
      </c>
      <c r="I373" s="13">
        <v>0.50000019272315899</v>
      </c>
      <c r="K373" s="70">
        <v>0</v>
      </c>
      <c r="L373" s="38">
        <v>1945.8</v>
      </c>
      <c r="M373" s="38">
        <v>0</v>
      </c>
      <c r="N373" s="38">
        <v>12971.97</v>
      </c>
    </row>
    <row r="374" spans="1:14" ht="45" customHeight="1" x14ac:dyDescent="0.25">
      <c r="A374" s="9" t="s">
        <v>214</v>
      </c>
      <c r="B374" s="10"/>
      <c r="C374" s="10"/>
      <c r="D374" s="11">
        <v>11174.99</v>
      </c>
      <c r="E374" s="11">
        <f t="shared" si="5"/>
        <v>977.82</v>
      </c>
      <c r="F374" s="15">
        <v>5540.95</v>
      </c>
      <c r="G374" s="10" t="s">
        <v>51</v>
      </c>
      <c r="H374" s="12" t="s">
        <v>52</v>
      </c>
      <c r="I374" s="13">
        <v>0.58333564504308277</v>
      </c>
      <c r="K374" s="74">
        <v>977.82</v>
      </c>
      <c r="L374" s="40">
        <v>0</v>
      </c>
      <c r="M374" s="14">
        <v>0</v>
      </c>
      <c r="N374" s="40">
        <v>4656.22</v>
      </c>
    </row>
    <row r="375" spans="1:14" ht="45" customHeight="1" x14ac:dyDescent="0.25">
      <c r="A375" s="9" t="s">
        <v>128</v>
      </c>
      <c r="B375" s="10"/>
      <c r="C375" s="10"/>
      <c r="D375" s="26">
        <v>51822.55</v>
      </c>
      <c r="E375" s="11">
        <f t="shared" si="5"/>
        <v>3886.7</v>
      </c>
      <c r="F375" s="11">
        <v>22024.58</v>
      </c>
      <c r="G375" s="10" t="s">
        <v>51</v>
      </c>
      <c r="H375" s="12" t="s">
        <v>52</v>
      </c>
      <c r="I375" s="13">
        <v>0.50000009648309474</v>
      </c>
      <c r="K375" s="70">
        <v>0</v>
      </c>
      <c r="L375" s="38">
        <v>3886.7</v>
      </c>
      <c r="M375" s="38">
        <v>0</v>
      </c>
      <c r="N375" s="38">
        <v>25911.27</v>
      </c>
    </row>
    <row r="376" spans="1:14" ht="45" customHeight="1" x14ac:dyDescent="0.25">
      <c r="A376" s="9" t="s">
        <v>43</v>
      </c>
      <c r="B376" s="10"/>
      <c r="C376" s="10"/>
      <c r="D376" s="26">
        <v>85342.07</v>
      </c>
      <c r="E376" s="11">
        <f t="shared" si="5"/>
        <v>11722.02</v>
      </c>
      <c r="F376" s="11">
        <v>52284.53</v>
      </c>
      <c r="G376" s="10" t="s">
        <v>51</v>
      </c>
      <c r="H376" s="12" t="s">
        <v>52</v>
      </c>
      <c r="I376" s="13">
        <v>0.74999997070612412</v>
      </c>
      <c r="K376" s="70">
        <v>9226.68</v>
      </c>
      <c r="L376" s="38">
        <v>2495.34</v>
      </c>
      <c r="M376" s="38">
        <v>0</v>
      </c>
      <c r="N376" s="38">
        <v>21335.52</v>
      </c>
    </row>
    <row r="377" spans="1:14" ht="45" customHeight="1" x14ac:dyDescent="0.25">
      <c r="A377" s="9" t="s">
        <v>84</v>
      </c>
      <c r="B377" s="10"/>
      <c r="C377" s="10"/>
      <c r="D377" s="26">
        <v>60318.05</v>
      </c>
      <c r="E377" s="11">
        <f t="shared" si="5"/>
        <v>4523.8599999999997</v>
      </c>
      <c r="F377" s="11">
        <v>25635.17</v>
      </c>
      <c r="G377" s="10" t="s">
        <v>51</v>
      </c>
      <c r="H377" s="12" t="s">
        <v>52</v>
      </c>
      <c r="I377" s="13">
        <v>0.50000008289392639</v>
      </c>
      <c r="K377" s="70">
        <v>0</v>
      </c>
      <c r="L377" s="38">
        <v>4523.8599999999997</v>
      </c>
      <c r="M377" s="38">
        <v>0</v>
      </c>
      <c r="N377" s="38">
        <v>30159.02</v>
      </c>
    </row>
    <row r="378" spans="1:14" ht="45" customHeight="1" x14ac:dyDescent="0.25">
      <c r="A378" s="9" t="s">
        <v>150</v>
      </c>
      <c r="B378" s="10"/>
      <c r="C378" s="10"/>
      <c r="D378" s="14">
        <v>55743.57</v>
      </c>
      <c r="E378" s="11">
        <f t="shared" si="5"/>
        <v>4180.7700000000004</v>
      </c>
      <c r="F378" s="14">
        <v>23691.03</v>
      </c>
      <c r="G378" s="10" t="s">
        <v>51</v>
      </c>
      <c r="H378" s="12" t="s">
        <v>52</v>
      </c>
      <c r="I378" s="13">
        <v>0.50000026908933171</v>
      </c>
      <c r="K378" s="19">
        <v>4180.7700000000004</v>
      </c>
      <c r="L378" s="14">
        <v>0</v>
      </c>
      <c r="M378" s="14">
        <v>0</v>
      </c>
      <c r="N378" s="14">
        <v>27871.77</v>
      </c>
    </row>
    <row r="379" spans="1:14" ht="45" customHeight="1" x14ac:dyDescent="0.25">
      <c r="A379" s="9" t="s">
        <v>215</v>
      </c>
      <c r="B379" s="10"/>
      <c r="C379" s="10"/>
      <c r="D379" s="26">
        <v>15291.900000000001</v>
      </c>
      <c r="E379" s="11">
        <f t="shared" si="5"/>
        <v>1146.9000000000001</v>
      </c>
      <c r="F379" s="11">
        <v>6499.05</v>
      </c>
      <c r="G379" s="10" t="s">
        <v>51</v>
      </c>
      <c r="H379" s="12" t="s">
        <v>52</v>
      </c>
      <c r="I379" s="13">
        <v>0.5</v>
      </c>
      <c r="K379" s="70">
        <v>0</v>
      </c>
      <c r="L379" s="38">
        <v>1146.9000000000001</v>
      </c>
      <c r="M379" s="38">
        <v>0</v>
      </c>
      <c r="N379" s="38">
        <v>7645.95</v>
      </c>
    </row>
    <row r="380" spans="1:14" ht="45" customHeight="1" x14ac:dyDescent="0.25">
      <c r="A380" s="9" t="s">
        <v>216</v>
      </c>
      <c r="B380" s="10"/>
      <c r="C380" s="10"/>
      <c r="D380" s="26">
        <v>195702.84999999998</v>
      </c>
      <c r="E380" s="11">
        <f t="shared" si="5"/>
        <v>21778.34</v>
      </c>
      <c r="F380" s="11">
        <v>117630.59</v>
      </c>
      <c r="G380" s="10" t="s">
        <v>51</v>
      </c>
      <c r="H380" s="12" t="s">
        <v>52</v>
      </c>
      <c r="I380" s="13">
        <v>0.71235002453975504</v>
      </c>
      <c r="K380" s="70">
        <v>0</v>
      </c>
      <c r="L380" s="38">
        <v>20758.34</v>
      </c>
      <c r="M380" s="38">
        <v>1020</v>
      </c>
      <c r="N380" s="38">
        <v>56293.919999999998</v>
      </c>
    </row>
    <row r="381" spans="1:14" ht="45" customHeight="1" x14ac:dyDescent="0.25">
      <c r="A381" s="9" t="s">
        <v>138</v>
      </c>
      <c r="B381" s="10"/>
      <c r="C381" s="10"/>
      <c r="D381" s="26">
        <v>117826.04999999999</v>
      </c>
      <c r="E381" s="11">
        <f t="shared" si="5"/>
        <v>8836.9599999999991</v>
      </c>
      <c r="F381" s="11">
        <v>50076.07</v>
      </c>
      <c r="G381" s="10" t="s">
        <v>51</v>
      </c>
      <c r="H381" s="12" t="s">
        <v>52</v>
      </c>
      <c r="I381" s="13">
        <v>0.50000004243543772</v>
      </c>
      <c r="K381" s="70">
        <v>0</v>
      </c>
      <c r="L381" s="38">
        <v>8836.9599999999991</v>
      </c>
      <c r="M381" s="38">
        <v>0</v>
      </c>
      <c r="N381" s="38">
        <v>58913.02</v>
      </c>
    </row>
    <row r="382" spans="1:14" ht="45" customHeight="1" x14ac:dyDescent="0.25">
      <c r="A382" s="9" t="s">
        <v>90</v>
      </c>
      <c r="B382" s="10"/>
      <c r="C382" s="10"/>
      <c r="D382" s="26">
        <v>56780.35</v>
      </c>
      <c r="E382" s="11">
        <f t="shared" si="5"/>
        <v>8704.5299999999988</v>
      </c>
      <c r="F382" s="11">
        <v>26205.65</v>
      </c>
      <c r="G382" s="10" t="s">
        <v>51</v>
      </c>
      <c r="H382" s="12" t="s">
        <v>52</v>
      </c>
      <c r="I382" s="13">
        <v>0.61482854543869492</v>
      </c>
      <c r="K382" s="70">
        <v>0</v>
      </c>
      <c r="L382" s="38">
        <v>6664.53</v>
      </c>
      <c r="M382" s="52">
        <v>2040</v>
      </c>
      <c r="N382" s="38">
        <v>21870.17</v>
      </c>
    </row>
    <row r="383" spans="1:14" ht="45" customHeight="1" x14ac:dyDescent="0.25">
      <c r="A383" s="9" t="s">
        <v>154</v>
      </c>
      <c r="B383" s="10"/>
      <c r="C383" s="10"/>
      <c r="D383" s="14">
        <v>76750</v>
      </c>
      <c r="E383" s="11">
        <f t="shared" si="5"/>
        <v>11921.75</v>
      </c>
      <c r="F383" s="14">
        <v>45640.75</v>
      </c>
      <c r="G383" s="10" t="s">
        <v>51</v>
      </c>
      <c r="H383" s="12" t="s">
        <v>52</v>
      </c>
      <c r="I383" s="13">
        <v>0.75</v>
      </c>
      <c r="K383" s="14">
        <v>8054.25</v>
      </c>
      <c r="L383" s="14">
        <v>3867.5</v>
      </c>
      <c r="M383" s="14">
        <v>0</v>
      </c>
      <c r="N383" s="14">
        <v>19187.5</v>
      </c>
    </row>
    <row r="384" spans="1:14" ht="45" customHeight="1" x14ac:dyDescent="0.25">
      <c r="A384" s="9" t="s">
        <v>168</v>
      </c>
      <c r="B384" s="10"/>
      <c r="C384" s="10"/>
      <c r="D384" s="26">
        <v>101407.9</v>
      </c>
      <c r="E384" s="11">
        <f t="shared" si="5"/>
        <v>10288.93</v>
      </c>
      <c r="F384" s="11">
        <v>46603.1</v>
      </c>
      <c r="G384" s="10" t="s">
        <v>51</v>
      </c>
      <c r="H384" s="12" t="s">
        <v>52</v>
      </c>
      <c r="I384" s="13">
        <v>0.56102167582604512</v>
      </c>
      <c r="K384" s="11">
        <v>8224.08</v>
      </c>
      <c r="L384" s="11">
        <v>2064.85</v>
      </c>
      <c r="M384" s="11">
        <v>0</v>
      </c>
      <c r="N384" s="54">
        <v>44515.87</v>
      </c>
    </row>
    <row r="385" spans="1:14" ht="45" customHeight="1" x14ac:dyDescent="0.25">
      <c r="A385" s="9" t="s">
        <v>217</v>
      </c>
      <c r="B385" s="10"/>
      <c r="C385" s="10"/>
      <c r="D385" s="26">
        <v>546618</v>
      </c>
      <c r="E385" s="11">
        <f t="shared" si="5"/>
        <v>56470.75</v>
      </c>
      <c r="F385" s="11">
        <v>320000.88</v>
      </c>
      <c r="G385" s="10" t="s">
        <v>51</v>
      </c>
      <c r="H385" s="12" t="s">
        <v>52</v>
      </c>
      <c r="I385" s="13">
        <v>0.68872892952665299</v>
      </c>
      <c r="K385" s="38">
        <v>56470.75</v>
      </c>
      <c r="L385" s="38">
        <v>0</v>
      </c>
      <c r="M385" s="38">
        <v>0</v>
      </c>
      <c r="N385" s="38">
        <v>170146.37</v>
      </c>
    </row>
    <row r="386" spans="1:14" ht="45" customHeight="1" x14ac:dyDescent="0.25">
      <c r="A386" s="9" t="s">
        <v>44</v>
      </c>
      <c r="B386" s="10"/>
      <c r="C386" s="10"/>
      <c r="D386" s="26">
        <v>31010.5</v>
      </c>
      <c r="E386" s="11">
        <f t="shared" si="5"/>
        <v>3391.14</v>
      </c>
      <c r="F386" s="11">
        <v>19219.439999999999</v>
      </c>
      <c r="G386" s="10" t="s">
        <v>51</v>
      </c>
      <c r="H386" s="12" t="s">
        <v>52</v>
      </c>
      <c r="I386" s="13">
        <v>0.72912658615630188</v>
      </c>
      <c r="K386" s="38">
        <v>0</v>
      </c>
      <c r="L386" s="38">
        <v>3391.14</v>
      </c>
      <c r="M386" s="38">
        <v>0</v>
      </c>
      <c r="N386" s="38">
        <v>8399.92</v>
      </c>
    </row>
    <row r="387" spans="1:14" ht="45" customHeight="1" x14ac:dyDescent="0.25">
      <c r="A387" s="9" t="s">
        <v>100</v>
      </c>
      <c r="B387" s="10"/>
      <c r="C387" s="10"/>
      <c r="D387" s="26">
        <v>28296.550000000003</v>
      </c>
      <c r="E387" s="11">
        <f t="shared" si="5"/>
        <v>2122.25</v>
      </c>
      <c r="F387" s="11">
        <v>12026.03</v>
      </c>
      <c r="G387" s="10" t="s">
        <v>51</v>
      </c>
      <c r="H387" s="12" t="s">
        <v>52</v>
      </c>
      <c r="I387" s="13">
        <v>0.50000017669998642</v>
      </c>
      <c r="K387" s="38">
        <v>0</v>
      </c>
      <c r="L387" s="38">
        <v>2122.25</v>
      </c>
      <c r="M387" s="38">
        <v>0</v>
      </c>
      <c r="N387" s="38">
        <v>14148.27</v>
      </c>
    </row>
    <row r="388" spans="1:14" ht="45" customHeight="1" x14ac:dyDescent="0.25">
      <c r="A388" s="9" t="s">
        <v>44</v>
      </c>
      <c r="B388" s="10"/>
      <c r="C388" s="10"/>
      <c r="D388" s="11">
        <v>128290</v>
      </c>
      <c r="E388" s="11">
        <f t="shared" si="5"/>
        <v>15952.43</v>
      </c>
      <c r="F388" s="15">
        <v>90397.07</v>
      </c>
      <c r="G388" s="10" t="s">
        <v>51</v>
      </c>
      <c r="H388" s="12" t="s">
        <v>52</v>
      </c>
      <c r="I388" s="13">
        <v>0.82897731701613531</v>
      </c>
      <c r="K388" s="40">
        <v>0</v>
      </c>
      <c r="L388" s="40">
        <v>15952.43</v>
      </c>
      <c r="M388" s="14">
        <v>0</v>
      </c>
      <c r="N388" s="40">
        <v>21940.5</v>
      </c>
    </row>
    <row r="389" spans="1:14" ht="45" customHeight="1" x14ac:dyDescent="0.25">
      <c r="A389" s="9" t="s">
        <v>218</v>
      </c>
      <c r="B389" s="10"/>
      <c r="C389" s="10"/>
      <c r="D389" s="26">
        <v>188357.4</v>
      </c>
      <c r="E389" s="11">
        <f t="shared" si="5"/>
        <v>25345.1</v>
      </c>
      <c r="F389" s="11">
        <v>104584.73</v>
      </c>
      <c r="G389" s="10" t="s">
        <v>51</v>
      </c>
      <c r="H389" s="12" t="s">
        <v>52</v>
      </c>
      <c r="I389" s="13">
        <v>0.68980475415354003</v>
      </c>
      <c r="K389" s="11">
        <v>0</v>
      </c>
      <c r="L389" s="11">
        <v>25345.1</v>
      </c>
      <c r="M389" s="11">
        <v>0</v>
      </c>
      <c r="N389" s="40">
        <v>58427.57</v>
      </c>
    </row>
    <row r="390" spans="1:14" ht="45" customHeight="1" x14ac:dyDescent="0.25">
      <c r="A390" s="9" t="s">
        <v>44</v>
      </c>
      <c r="B390" s="10"/>
      <c r="C390" s="10"/>
      <c r="D390" s="11">
        <v>180625.93</v>
      </c>
      <c r="E390" s="11">
        <f t="shared" si="5"/>
        <v>25760.799999999999</v>
      </c>
      <c r="F390" s="15">
        <v>127771.24</v>
      </c>
      <c r="G390" s="10" t="s">
        <v>51</v>
      </c>
      <c r="H390" s="12" t="s">
        <v>52</v>
      </c>
      <c r="I390" s="13">
        <v>0.84999999723184827</v>
      </c>
      <c r="K390" s="56">
        <v>22547.87</v>
      </c>
      <c r="L390" s="40">
        <v>3212.93</v>
      </c>
      <c r="M390" s="56">
        <v>0</v>
      </c>
      <c r="N390" s="56">
        <v>27093.89</v>
      </c>
    </row>
    <row r="391" spans="1:14" ht="45" customHeight="1" x14ac:dyDescent="0.25">
      <c r="A391" s="9" t="s">
        <v>219</v>
      </c>
      <c r="B391" s="10"/>
      <c r="C391" s="10"/>
      <c r="D391" s="26">
        <v>399585.49000000005</v>
      </c>
      <c r="E391" s="11">
        <f t="shared" si="5"/>
        <v>61773.579999999994</v>
      </c>
      <c r="F391" s="11">
        <v>272358.09000000003</v>
      </c>
      <c r="G391" s="10" t="s">
        <v>51</v>
      </c>
      <c r="H391" s="12" t="s">
        <v>52</v>
      </c>
      <c r="I391" s="13">
        <v>0.83619570370285468</v>
      </c>
      <c r="K391" s="11">
        <v>48063.199999999997</v>
      </c>
      <c r="L391" s="11">
        <v>13710.38</v>
      </c>
      <c r="M391" s="11">
        <v>0</v>
      </c>
      <c r="N391" s="11">
        <v>65453.82</v>
      </c>
    </row>
    <row r="392" spans="1:14" ht="45" customHeight="1" x14ac:dyDescent="0.25">
      <c r="A392" s="9" t="s">
        <v>98</v>
      </c>
      <c r="B392" s="10"/>
      <c r="C392" s="10"/>
      <c r="D392" s="11">
        <v>154245</v>
      </c>
      <c r="E392" s="11">
        <f t="shared" si="5"/>
        <v>28283.989999999998</v>
      </c>
      <c r="F392" s="15">
        <v>87399.76</v>
      </c>
      <c r="G392" s="10" t="s">
        <v>51</v>
      </c>
      <c r="H392" s="12" t="s">
        <v>52</v>
      </c>
      <c r="I392" s="13">
        <v>0.75</v>
      </c>
      <c r="K392" s="40">
        <v>15423.49</v>
      </c>
      <c r="L392" s="40">
        <v>12860.5</v>
      </c>
      <c r="M392" s="14">
        <v>0</v>
      </c>
      <c r="N392" s="40">
        <v>38561.25</v>
      </c>
    </row>
    <row r="393" spans="1:14" ht="45" customHeight="1" x14ac:dyDescent="0.25">
      <c r="A393" s="9" t="s">
        <v>77</v>
      </c>
      <c r="B393" s="10"/>
      <c r="C393" s="10"/>
      <c r="D393" s="11">
        <v>152938</v>
      </c>
      <c r="E393" s="11">
        <f t="shared" si="5"/>
        <v>15398.96</v>
      </c>
      <c r="F393" s="11">
        <v>82260.740000000005</v>
      </c>
      <c r="G393" s="10" t="s">
        <v>220</v>
      </c>
      <c r="H393" s="12" t="s">
        <v>221</v>
      </c>
      <c r="I393" s="13">
        <v>0.63855745465482749</v>
      </c>
      <c r="K393" s="38">
        <v>15398.96</v>
      </c>
      <c r="L393" s="38">
        <v>0</v>
      </c>
      <c r="M393" s="38">
        <v>0</v>
      </c>
      <c r="N393" s="38">
        <v>55278.3</v>
      </c>
    </row>
    <row r="394" spans="1:14" ht="45" customHeight="1" x14ac:dyDescent="0.25">
      <c r="A394" s="9" t="s">
        <v>71</v>
      </c>
      <c r="B394" s="10"/>
      <c r="C394" s="10"/>
      <c r="D394" s="11">
        <v>18363.349999999999</v>
      </c>
      <c r="E394" s="11">
        <f t="shared" si="5"/>
        <v>1377.26</v>
      </c>
      <c r="F394" s="11">
        <v>7804.42</v>
      </c>
      <c r="G394" s="10" t="s">
        <v>220</v>
      </c>
      <c r="H394" s="12" t="s">
        <v>222</v>
      </c>
      <c r="I394" s="13">
        <v>0.5000002722814737</v>
      </c>
      <c r="K394" s="38">
        <v>1377.26</v>
      </c>
      <c r="L394" s="38">
        <v>0</v>
      </c>
      <c r="M394" s="38">
        <v>0</v>
      </c>
      <c r="N394" s="38">
        <v>9181.67</v>
      </c>
    </row>
    <row r="395" spans="1:14" ht="45" customHeight="1" x14ac:dyDescent="0.25">
      <c r="A395" s="9" t="s">
        <v>44</v>
      </c>
      <c r="B395" s="10"/>
      <c r="C395" s="10"/>
      <c r="D395" s="11">
        <v>6600</v>
      </c>
      <c r="E395" s="11">
        <f t="shared" si="5"/>
        <v>643.5</v>
      </c>
      <c r="F395" s="11">
        <v>3646.5</v>
      </c>
      <c r="G395" s="10" t="s">
        <v>220</v>
      </c>
      <c r="H395" s="12" t="s">
        <v>222</v>
      </c>
      <c r="I395" s="13">
        <v>0.65</v>
      </c>
      <c r="K395" s="38">
        <v>643.5</v>
      </c>
      <c r="L395" s="38">
        <v>0</v>
      </c>
      <c r="M395" s="38">
        <v>0</v>
      </c>
      <c r="N395" s="38">
        <v>2310</v>
      </c>
    </row>
    <row r="396" spans="1:14" ht="45" customHeight="1" x14ac:dyDescent="0.25">
      <c r="A396" s="9" t="s">
        <v>199</v>
      </c>
      <c r="B396" s="10"/>
      <c r="C396" s="10"/>
      <c r="D396" s="11">
        <v>29700</v>
      </c>
      <c r="E396" s="11">
        <f t="shared" si="5"/>
        <v>2895.75</v>
      </c>
      <c r="F396" s="11">
        <v>16409.25</v>
      </c>
      <c r="G396" s="10" t="s">
        <v>220</v>
      </c>
      <c r="H396" s="12" t="s">
        <v>222</v>
      </c>
      <c r="I396" s="13">
        <v>0.65</v>
      </c>
      <c r="K396" s="38">
        <v>2895.75</v>
      </c>
      <c r="L396" s="38">
        <v>0</v>
      </c>
      <c r="M396" s="38">
        <v>0</v>
      </c>
      <c r="N396" s="38">
        <v>10395</v>
      </c>
    </row>
    <row r="397" spans="1:14" ht="45" customHeight="1" x14ac:dyDescent="0.25">
      <c r="A397" s="9" t="s">
        <v>81</v>
      </c>
      <c r="B397" s="10"/>
      <c r="C397" s="10"/>
      <c r="D397" s="11">
        <v>93640.25</v>
      </c>
      <c r="E397" s="11">
        <f t="shared" si="5"/>
        <v>7530.12</v>
      </c>
      <c r="F397" s="11">
        <v>42670.63</v>
      </c>
      <c r="G397" s="10" t="s">
        <v>220</v>
      </c>
      <c r="H397" s="12" t="s">
        <v>222</v>
      </c>
      <c r="I397" s="13">
        <v>0.53610226371672443</v>
      </c>
      <c r="K397" s="38">
        <v>0</v>
      </c>
      <c r="L397" s="38">
        <v>7530.12</v>
      </c>
      <c r="M397" s="38">
        <v>0</v>
      </c>
      <c r="N397" s="38">
        <v>43439.5</v>
      </c>
    </row>
    <row r="398" spans="1:14" ht="45" customHeight="1" x14ac:dyDescent="0.25">
      <c r="A398" s="9" t="s">
        <v>223</v>
      </c>
      <c r="B398" s="10"/>
      <c r="C398" s="10"/>
      <c r="D398" s="11">
        <v>58763</v>
      </c>
      <c r="E398" s="11">
        <f t="shared" si="5"/>
        <v>5791.5</v>
      </c>
      <c r="F398" s="11">
        <v>32181.5</v>
      </c>
      <c r="G398" s="10" t="s">
        <v>220</v>
      </c>
      <c r="H398" s="12" t="s">
        <v>222</v>
      </c>
      <c r="I398" s="13">
        <v>0.64620594591835001</v>
      </c>
      <c r="K398" s="38">
        <v>5791.5</v>
      </c>
      <c r="L398" s="38">
        <v>0</v>
      </c>
      <c r="M398" s="38">
        <v>0</v>
      </c>
      <c r="N398" s="38">
        <v>20790</v>
      </c>
    </row>
    <row r="399" spans="1:14" ht="45" customHeight="1" x14ac:dyDescent="0.25">
      <c r="A399" s="9" t="s">
        <v>224</v>
      </c>
      <c r="B399" s="10"/>
      <c r="C399" s="10"/>
      <c r="D399" s="11">
        <v>28754</v>
      </c>
      <c r="E399" s="11">
        <f t="shared" si="5"/>
        <v>2156.5500000000002</v>
      </c>
      <c r="F399" s="11">
        <v>12220.45</v>
      </c>
      <c r="G399" s="10" t="s">
        <v>220</v>
      </c>
      <c r="H399" s="12" t="s">
        <v>222</v>
      </c>
      <c r="I399" s="13">
        <v>0.5</v>
      </c>
      <c r="K399" s="38">
        <v>0</v>
      </c>
      <c r="L399" s="38">
        <v>2156.5500000000002</v>
      </c>
      <c r="M399" s="38">
        <v>0</v>
      </c>
      <c r="N399" s="38">
        <v>14377</v>
      </c>
    </row>
    <row r="400" spans="1:14" ht="45" customHeight="1" x14ac:dyDescent="0.25">
      <c r="A400" s="9" t="s">
        <v>130</v>
      </c>
      <c r="B400" s="10"/>
      <c r="C400" s="10"/>
      <c r="D400" s="11">
        <v>89732.09</v>
      </c>
      <c r="E400" s="11">
        <f t="shared" si="5"/>
        <v>0</v>
      </c>
      <c r="F400" s="11">
        <v>11704.19</v>
      </c>
      <c r="G400" s="10" t="s">
        <v>220</v>
      </c>
      <c r="H400" s="12" t="s">
        <v>221</v>
      </c>
      <c r="I400" s="13">
        <v>0.13043483106210946</v>
      </c>
      <c r="K400" s="38">
        <v>0</v>
      </c>
      <c r="L400" s="38">
        <v>0</v>
      </c>
      <c r="M400" s="38">
        <v>0</v>
      </c>
      <c r="N400" s="38">
        <v>78027.899999999994</v>
      </c>
    </row>
    <row r="401" spans="1:14" ht="45" customHeight="1" x14ac:dyDescent="0.25">
      <c r="A401" s="9" t="s">
        <v>225</v>
      </c>
      <c r="B401" s="10"/>
      <c r="C401" s="10"/>
      <c r="D401" s="11">
        <v>17188.050000000003</v>
      </c>
      <c r="E401" s="11">
        <f t="shared" si="5"/>
        <v>1289.03</v>
      </c>
      <c r="F401" s="11">
        <v>7305.5</v>
      </c>
      <c r="G401" s="10" t="s">
        <v>220</v>
      </c>
      <c r="H401" s="12" t="s">
        <v>222</v>
      </c>
      <c r="I401" s="13">
        <v>0.50002938087799365</v>
      </c>
      <c r="K401" s="38">
        <v>1289.03</v>
      </c>
      <c r="L401" s="38">
        <v>0</v>
      </c>
      <c r="M401" s="38">
        <v>0</v>
      </c>
      <c r="N401" s="38">
        <v>8593.52</v>
      </c>
    </row>
    <row r="402" spans="1:14" ht="45" customHeight="1" x14ac:dyDescent="0.25">
      <c r="A402" s="9" t="s">
        <v>44</v>
      </c>
      <c r="B402" s="10"/>
      <c r="C402" s="10"/>
      <c r="D402" s="11">
        <v>11763</v>
      </c>
      <c r="E402" s="11">
        <f t="shared" ref="E402:E465" si="6">K402+L402+M402</f>
        <v>882.23</v>
      </c>
      <c r="F402" s="11">
        <v>4999.2700000000004</v>
      </c>
      <c r="G402" s="10" t="s">
        <v>220</v>
      </c>
      <c r="H402" s="12" t="s">
        <v>222</v>
      </c>
      <c r="I402" s="13">
        <v>0.5</v>
      </c>
      <c r="K402" s="38">
        <v>882.23</v>
      </c>
      <c r="L402" s="38">
        <v>0</v>
      </c>
      <c r="M402" s="38">
        <v>0</v>
      </c>
      <c r="N402" s="38">
        <v>5881.5</v>
      </c>
    </row>
    <row r="403" spans="1:14" ht="45" customHeight="1" x14ac:dyDescent="0.25">
      <c r="A403" s="9" t="s">
        <v>226</v>
      </c>
      <c r="B403" s="10"/>
      <c r="C403" s="10"/>
      <c r="D403" s="11">
        <v>68617.5</v>
      </c>
      <c r="E403" s="11">
        <f t="shared" si="6"/>
        <v>5146.32</v>
      </c>
      <c r="F403" s="11">
        <v>29162.43</v>
      </c>
      <c r="G403" s="10" t="s">
        <v>220</v>
      </c>
      <c r="H403" s="12" t="s">
        <v>221</v>
      </c>
      <c r="I403" s="13">
        <v>0.5</v>
      </c>
      <c r="K403" s="38">
        <v>0</v>
      </c>
      <c r="L403" s="38">
        <v>5146.32</v>
      </c>
      <c r="M403" s="38">
        <v>0</v>
      </c>
      <c r="N403" s="38">
        <v>34308.75</v>
      </c>
    </row>
    <row r="404" spans="1:14" ht="45" customHeight="1" x14ac:dyDescent="0.25">
      <c r="A404" s="9" t="s">
        <v>69</v>
      </c>
      <c r="B404" s="10"/>
      <c r="C404" s="10"/>
      <c r="D404" s="11">
        <v>63716.25</v>
      </c>
      <c r="E404" s="11">
        <f t="shared" si="6"/>
        <v>4778.72</v>
      </c>
      <c r="F404" s="11">
        <v>27079.41</v>
      </c>
      <c r="G404" s="10" t="s">
        <v>220</v>
      </c>
      <c r="H404" s="12" t="s">
        <v>221</v>
      </c>
      <c r="I404" s="13">
        <v>0.50000007847291705</v>
      </c>
      <c r="K404" s="38">
        <v>0</v>
      </c>
      <c r="L404" s="38">
        <v>4778.72</v>
      </c>
      <c r="M404" s="38">
        <v>0</v>
      </c>
      <c r="N404" s="38">
        <v>31858.12</v>
      </c>
    </row>
    <row r="405" spans="1:14" ht="45" customHeight="1" x14ac:dyDescent="0.25">
      <c r="A405" s="9" t="s">
        <v>142</v>
      </c>
      <c r="B405" s="10"/>
      <c r="C405" s="10"/>
      <c r="D405" s="11">
        <v>28149</v>
      </c>
      <c r="E405" s="11">
        <f t="shared" si="6"/>
        <v>2744.53</v>
      </c>
      <c r="F405" s="11">
        <v>15552.32</v>
      </c>
      <c r="G405" s="10" t="s">
        <v>220</v>
      </c>
      <c r="H405" s="12" t="s">
        <v>222</v>
      </c>
      <c r="I405" s="13">
        <v>0.64999999999999991</v>
      </c>
      <c r="K405" s="38">
        <v>2744.53</v>
      </c>
      <c r="L405" s="38">
        <v>0</v>
      </c>
      <c r="M405" s="38">
        <v>0</v>
      </c>
      <c r="N405" s="38">
        <v>9852.15</v>
      </c>
    </row>
    <row r="406" spans="1:14" ht="45" customHeight="1" x14ac:dyDescent="0.25">
      <c r="A406" s="9" t="s">
        <v>44</v>
      </c>
      <c r="B406" s="10"/>
      <c r="C406" s="10"/>
      <c r="D406" s="11">
        <v>6273.6</v>
      </c>
      <c r="E406" s="11">
        <f t="shared" si="6"/>
        <v>470.52</v>
      </c>
      <c r="F406" s="11">
        <v>2666.28</v>
      </c>
      <c r="G406" s="10" t="s">
        <v>220</v>
      </c>
      <c r="H406" s="12" t="s">
        <v>222</v>
      </c>
      <c r="I406" s="13">
        <v>0.5</v>
      </c>
      <c r="K406" s="38">
        <v>470.52</v>
      </c>
      <c r="L406" s="38">
        <v>0</v>
      </c>
      <c r="M406" s="38">
        <v>0</v>
      </c>
      <c r="N406" s="38">
        <v>3136.8</v>
      </c>
    </row>
    <row r="407" spans="1:14" ht="45" customHeight="1" x14ac:dyDescent="0.25">
      <c r="A407" s="9" t="s">
        <v>159</v>
      </c>
      <c r="B407" s="10"/>
      <c r="C407" s="10"/>
      <c r="D407" s="11">
        <v>24981</v>
      </c>
      <c r="E407" s="11">
        <f t="shared" si="6"/>
        <v>2435.65</v>
      </c>
      <c r="F407" s="11">
        <v>13802</v>
      </c>
      <c r="G407" s="10" t="s">
        <v>220</v>
      </c>
      <c r="H407" s="12" t="s">
        <v>221</v>
      </c>
      <c r="I407" s="13">
        <v>0.65</v>
      </c>
      <c r="K407" s="38">
        <v>0</v>
      </c>
      <c r="L407" s="38">
        <v>2435.65</v>
      </c>
      <c r="M407" s="38">
        <v>0</v>
      </c>
      <c r="N407" s="38">
        <v>8743.35</v>
      </c>
    </row>
    <row r="408" spans="1:14" ht="45" customHeight="1" x14ac:dyDescent="0.25">
      <c r="A408" s="9" t="s">
        <v>44</v>
      </c>
      <c r="B408" s="10"/>
      <c r="C408" s="10"/>
      <c r="D408" s="26">
        <v>3300</v>
      </c>
      <c r="E408" s="11">
        <f t="shared" si="6"/>
        <v>321.75</v>
      </c>
      <c r="F408" s="11">
        <v>1823.25</v>
      </c>
      <c r="G408" s="10" t="s">
        <v>51</v>
      </c>
      <c r="H408" s="12" t="s">
        <v>52</v>
      </c>
      <c r="I408" s="13">
        <v>0.65</v>
      </c>
      <c r="K408" s="38">
        <v>0</v>
      </c>
      <c r="L408" s="38">
        <v>321.75</v>
      </c>
      <c r="M408" s="38">
        <v>0</v>
      </c>
      <c r="N408" s="38">
        <v>1155</v>
      </c>
    </row>
    <row r="409" spans="1:14" ht="45" customHeight="1" x14ac:dyDescent="0.25">
      <c r="A409" s="9" t="s">
        <v>227</v>
      </c>
      <c r="B409" s="10"/>
      <c r="C409" s="10"/>
      <c r="D409" s="11">
        <v>57442.65</v>
      </c>
      <c r="E409" s="11">
        <f t="shared" si="6"/>
        <v>4308.2</v>
      </c>
      <c r="F409" s="11">
        <v>24413.13</v>
      </c>
      <c r="G409" s="10" t="s">
        <v>220</v>
      </c>
      <c r="H409" s="12" t="s">
        <v>222</v>
      </c>
      <c r="I409" s="13">
        <v>0.50000008704333798</v>
      </c>
      <c r="K409" s="38">
        <v>0</v>
      </c>
      <c r="L409" s="38">
        <v>4308.2</v>
      </c>
      <c r="M409" s="38">
        <v>0</v>
      </c>
      <c r="N409" s="38">
        <v>28721.32</v>
      </c>
    </row>
    <row r="410" spans="1:14" ht="45" customHeight="1" x14ac:dyDescent="0.25">
      <c r="A410" s="9" t="s">
        <v>129</v>
      </c>
      <c r="B410" s="10"/>
      <c r="C410" s="10"/>
      <c r="D410" s="11">
        <v>30061</v>
      </c>
      <c r="E410" s="11">
        <f t="shared" si="6"/>
        <v>2254.58</v>
      </c>
      <c r="F410" s="11">
        <v>12775.92</v>
      </c>
      <c r="G410" s="10" t="s">
        <v>220</v>
      </c>
      <c r="H410" s="12" t="s">
        <v>222</v>
      </c>
      <c r="I410" s="13">
        <v>0.5</v>
      </c>
      <c r="K410" s="38">
        <v>2254.58</v>
      </c>
      <c r="L410" s="38">
        <v>0</v>
      </c>
      <c r="M410" s="38">
        <v>0</v>
      </c>
      <c r="N410" s="38">
        <v>15030.5</v>
      </c>
    </row>
    <row r="411" spans="1:14" ht="45" customHeight="1" x14ac:dyDescent="0.25">
      <c r="A411" s="9" t="s">
        <v>44</v>
      </c>
      <c r="B411" s="10"/>
      <c r="C411" s="10"/>
      <c r="D411" s="11">
        <v>16434</v>
      </c>
      <c r="E411" s="11">
        <f t="shared" si="6"/>
        <v>1602.32</v>
      </c>
      <c r="F411" s="11">
        <v>9079.7800000000007</v>
      </c>
      <c r="G411" s="10" t="s">
        <v>220</v>
      </c>
      <c r="H411" s="12" t="s">
        <v>222</v>
      </c>
      <c r="I411" s="13">
        <v>0.65</v>
      </c>
      <c r="K411" s="38">
        <v>1602.32</v>
      </c>
      <c r="L411" s="38">
        <v>0</v>
      </c>
      <c r="M411" s="38">
        <v>0</v>
      </c>
      <c r="N411" s="38">
        <v>5751.9</v>
      </c>
    </row>
    <row r="412" spans="1:14" ht="45" customHeight="1" x14ac:dyDescent="0.25">
      <c r="A412" s="9" t="s">
        <v>158</v>
      </c>
      <c r="B412" s="10"/>
      <c r="C412" s="10"/>
      <c r="D412" s="14">
        <v>61951.8</v>
      </c>
      <c r="E412" s="11">
        <f t="shared" si="6"/>
        <v>4646.3900000000003</v>
      </c>
      <c r="F412" s="14">
        <v>26329.51</v>
      </c>
      <c r="G412" s="10" t="s">
        <v>220</v>
      </c>
      <c r="H412" s="12" t="s">
        <v>221</v>
      </c>
      <c r="I412" s="13">
        <v>0.45945941229632592</v>
      </c>
      <c r="K412" s="14">
        <v>4646.3900000000003</v>
      </c>
      <c r="L412" s="14">
        <v>0</v>
      </c>
      <c r="M412" s="14">
        <v>0</v>
      </c>
      <c r="N412" s="14">
        <v>30975.9</v>
      </c>
    </row>
    <row r="413" spans="1:14" ht="45" customHeight="1" x14ac:dyDescent="0.25">
      <c r="A413" s="9" t="s">
        <v>146</v>
      </c>
      <c r="B413" s="10"/>
      <c r="C413" s="10"/>
      <c r="D413" s="26">
        <v>116865.8</v>
      </c>
      <c r="E413" s="11">
        <f t="shared" si="6"/>
        <v>8763.44</v>
      </c>
      <c r="F413" s="11">
        <v>49659.46</v>
      </c>
      <c r="G413" s="10" t="s">
        <v>51</v>
      </c>
      <c r="H413" s="12" t="s">
        <v>52</v>
      </c>
      <c r="I413" s="13">
        <v>0.49991443176703537</v>
      </c>
      <c r="K413" s="38">
        <v>0</v>
      </c>
      <c r="L413" s="38">
        <v>8763.44</v>
      </c>
      <c r="M413" s="38">
        <v>0</v>
      </c>
      <c r="N413" s="38">
        <v>58442.9</v>
      </c>
    </row>
    <row r="414" spans="1:14" ht="45" customHeight="1" x14ac:dyDescent="0.25">
      <c r="A414" s="9" t="s">
        <v>63</v>
      </c>
      <c r="B414" s="10"/>
      <c r="C414" s="10"/>
      <c r="D414" s="11">
        <v>23331</v>
      </c>
      <c r="E414" s="11">
        <f t="shared" si="6"/>
        <v>2274.7800000000002</v>
      </c>
      <c r="F414" s="11">
        <v>12890.37</v>
      </c>
      <c r="G414" s="10" t="s">
        <v>220</v>
      </c>
      <c r="H414" s="12" t="s">
        <v>222</v>
      </c>
      <c r="I414" s="13">
        <v>0.65</v>
      </c>
      <c r="K414" s="38">
        <v>0</v>
      </c>
      <c r="L414" s="38">
        <v>2274.7800000000002</v>
      </c>
      <c r="M414" s="38">
        <v>0</v>
      </c>
      <c r="N414" s="38">
        <v>8165.85</v>
      </c>
    </row>
    <row r="415" spans="1:14" ht="45" customHeight="1" x14ac:dyDescent="0.25">
      <c r="A415" s="9" t="s">
        <v>104</v>
      </c>
      <c r="B415" s="10"/>
      <c r="C415" s="10"/>
      <c r="D415" s="11">
        <v>82731</v>
      </c>
      <c r="E415" s="11">
        <f t="shared" si="6"/>
        <v>8066.28</v>
      </c>
      <c r="F415" s="11">
        <v>45708.87</v>
      </c>
      <c r="G415" s="10" t="s">
        <v>220</v>
      </c>
      <c r="H415" s="12" t="s">
        <v>221</v>
      </c>
      <c r="I415" s="13">
        <v>0.65</v>
      </c>
      <c r="K415" s="38">
        <v>8066.28</v>
      </c>
      <c r="L415" s="38">
        <v>0</v>
      </c>
      <c r="M415" s="38">
        <v>0</v>
      </c>
      <c r="N415" s="38">
        <v>28955.85</v>
      </c>
    </row>
    <row r="416" spans="1:14" ht="45" customHeight="1" x14ac:dyDescent="0.25">
      <c r="A416" s="9" t="s">
        <v>197</v>
      </c>
      <c r="B416" s="10"/>
      <c r="C416" s="10"/>
      <c r="D416" s="11">
        <v>42867</v>
      </c>
      <c r="E416" s="11">
        <f t="shared" si="6"/>
        <v>4179.54</v>
      </c>
      <c r="F416" s="11">
        <v>23684.01</v>
      </c>
      <c r="G416" s="10" t="s">
        <v>220</v>
      </c>
      <c r="H416" s="12" t="s">
        <v>221</v>
      </c>
      <c r="I416" s="13">
        <v>0.65</v>
      </c>
      <c r="K416" s="38">
        <v>4179.54</v>
      </c>
      <c r="L416" s="38">
        <v>0</v>
      </c>
      <c r="M416" s="38">
        <v>0</v>
      </c>
      <c r="N416" s="38">
        <v>15003.45</v>
      </c>
    </row>
    <row r="417" spans="1:14" ht="45" customHeight="1" x14ac:dyDescent="0.25">
      <c r="A417" s="9" t="s">
        <v>44</v>
      </c>
      <c r="B417" s="10"/>
      <c r="C417" s="10"/>
      <c r="D417" s="11">
        <v>1188</v>
      </c>
      <c r="E417" s="11">
        <f t="shared" si="6"/>
        <v>115.83</v>
      </c>
      <c r="F417" s="11">
        <v>656.37</v>
      </c>
      <c r="G417" s="10" t="s">
        <v>220</v>
      </c>
      <c r="H417" s="12" t="s">
        <v>222</v>
      </c>
      <c r="I417" s="13">
        <v>0.65</v>
      </c>
      <c r="K417" s="38">
        <v>0</v>
      </c>
      <c r="L417" s="38">
        <v>115.83</v>
      </c>
      <c r="M417" s="38">
        <v>0</v>
      </c>
      <c r="N417" s="38">
        <v>415.8</v>
      </c>
    </row>
    <row r="418" spans="1:14" ht="45" customHeight="1" x14ac:dyDescent="0.25">
      <c r="A418" s="9" t="s">
        <v>98</v>
      </c>
      <c r="B418" s="10"/>
      <c r="C418" s="10"/>
      <c r="D418" s="11">
        <v>30723</v>
      </c>
      <c r="E418" s="11">
        <f t="shared" si="6"/>
        <v>2995.5</v>
      </c>
      <c r="F418" s="11">
        <v>16974.45</v>
      </c>
      <c r="G418" s="10" t="s">
        <v>220</v>
      </c>
      <c r="H418" s="12" t="s">
        <v>221</v>
      </c>
      <c r="I418" s="13">
        <v>0.65</v>
      </c>
      <c r="K418" s="38">
        <v>0</v>
      </c>
      <c r="L418" s="38">
        <v>2995.5</v>
      </c>
      <c r="M418" s="38">
        <v>0</v>
      </c>
      <c r="N418" s="38">
        <v>10753.05</v>
      </c>
    </row>
    <row r="419" spans="1:14" ht="45" customHeight="1" x14ac:dyDescent="0.25">
      <c r="A419" s="9" t="s">
        <v>103</v>
      </c>
      <c r="B419" s="10"/>
      <c r="C419" s="10"/>
      <c r="D419" s="11">
        <v>32152.2</v>
      </c>
      <c r="E419" s="11">
        <f t="shared" si="6"/>
        <v>2411.42</v>
      </c>
      <c r="F419" s="11">
        <v>13664.68</v>
      </c>
      <c r="G419" s="10" t="s">
        <v>220</v>
      </c>
      <c r="H419" s="12" t="s">
        <v>228</v>
      </c>
      <c r="I419" s="13">
        <v>0.5</v>
      </c>
      <c r="K419" s="38">
        <v>2411.42</v>
      </c>
      <c r="L419" s="38">
        <v>0</v>
      </c>
      <c r="M419" s="38">
        <v>0</v>
      </c>
      <c r="N419" s="38">
        <v>16076.1</v>
      </c>
    </row>
    <row r="420" spans="1:14" ht="45" customHeight="1" x14ac:dyDescent="0.25">
      <c r="A420" s="9" t="s">
        <v>79</v>
      </c>
      <c r="B420" s="10"/>
      <c r="C420" s="10"/>
      <c r="D420" s="11">
        <v>22011</v>
      </c>
      <c r="E420" s="11">
        <f t="shared" si="6"/>
        <v>2146.08</v>
      </c>
      <c r="F420" s="11">
        <v>12161.07</v>
      </c>
      <c r="G420" s="10" t="s">
        <v>220</v>
      </c>
      <c r="H420" s="12" t="s">
        <v>222</v>
      </c>
      <c r="I420" s="13">
        <v>0.65</v>
      </c>
      <c r="K420" s="38">
        <v>2146.08</v>
      </c>
      <c r="L420" s="38">
        <v>0</v>
      </c>
      <c r="M420" s="38">
        <v>0</v>
      </c>
      <c r="N420" s="38">
        <v>7703.85</v>
      </c>
    </row>
    <row r="421" spans="1:14" ht="45" customHeight="1" x14ac:dyDescent="0.25">
      <c r="A421" s="9" t="s">
        <v>229</v>
      </c>
      <c r="B421" s="10"/>
      <c r="C421" s="10"/>
      <c r="D421" s="11">
        <v>15618.65</v>
      </c>
      <c r="E421" s="11">
        <f t="shared" si="6"/>
        <v>1171.4000000000001</v>
      </c>
      <c r="F421" s="11">
        <v>6637.93</v>
      </c>
      <c r="G421" s="10" t="s">
        <v>220</v>
      </c>
      <c r="H421" s="12" t="s">
        <v>230</v>
      </c>
      <c r="I421" s="13">
        <v>0.50000032013010087</v>
      </c>
      <c r="K421" s="38">
        <v>1171.4000000000001</v>
      </c>
      <c r="L421" s="38">
        <v>0</v>
      </c>
      <c r="M421" s="38">
        <v>0</v>
      </c>
      <c r="N421" s="38">
        <v>7809.32</v>
      </c>
    </row>
    <row r="422" spans="1:14" ht="45" customHeight="1" x14ac:dyDescent="0.25">
      <c r="A422" s="9" t="s">
        <v>44</v>
      </c>
      <c r="B422" s="10"/>
      <c r="C422" s="10"/>
      <c r="D422" s="11">
        <v>3498</v>
      </c>
      <c r="E422" s="11">
        <f t="shared" si="6"/>
        <v>341.06</v>
      </c>
      <c r="F422" s="11">
        <v>1932.64</v>
      </c>
      <c r="G422" s="10" t="s">
        <v>220</v>
      </c>
      <c r="H422" s="12" t="s">
        <v>222</v>
      </c>
      <c r="I422" s="13">
        <v>0.65000000000000013</v>
      </c>
      <c r="K422" s="38">
        <v>0</v>
      </c>
      <c r="L422" s="38">
        <v>341.06</v>
      </c>
      <c r="M422" s="38">
        <v>0</v>
      </c>
      <c r="N422" s="38">
        <v>1224.3</v>
      </c>
    </row>
    <row r="423" spans="1:14" ht="45" customHeight="1" x14ac:dyDescent="0.25">
      <c r="A423" s="9" t="s">
        <v>231</v>
      </c>
      <c r="B423" s="10"/>
      <c r="C423" s="10"/>
      <c r="D423" s="11">
        <v>7515.25</v>
      </c>
      <c r="E423" s="11">
        <f t="shared" si="6"/>
        <v>563.65</v>
      </c>
      <c r="F423" s="11">
        <v>3193.98</v>
      </c>
      <c r="G423" s="10" t="s">
        <v>220</v>
      </c>
      <c r="H423" s="12" t="s">
        <v>222</v>
      </c>
      <c r="I423" s="13">
        <v>0.50000066531386178</v>
      </c>
      <c r="K423" s="38">
        <v>563.65</v>
      </c>
      <c r="L423" s="38">
        <v>0</v>
      </c>
      <c r="M423" s="38">
        <v>0</v>
      </c>
      <c r="N423" s="38">
        <v>3757.62</v>
      </c>
    </row>
    <row r="424" spans="1:14" ht="45" customHeight="1" x14ac:dyDescent="0.25">
      <c r="A424" s="9" t="s">
        <v>44</v>
      </c>
      <c r="B424" s="10"/>
      <c r="C424" s="10"/>
      <c r="D424" s="11">
        <v>8415</v>
      </c>
      <c r="E424" s="11">
        <f t="shared" si="6"/>
        <v>820.47</v>
      </c>
      <c r="F424" s="11">
        <v>4649.28</v>
      </c>
      <c r="G424" s="10" t="s">
        <v>220</v>
      </c>
      <c r="H424" s="12" t="s">
        <v>221</v>
      </c>
      <c r="I424" s="13">
        <v>0.65</v>
      </c>
      <c r="K424" s="38">
        <v>0</v>
      </c>
      <c r="L424" s="38">
        <v>820.47</v>
      </c>
      <c r="M424" s="38">
        <v>0</v>
      </c>
      <c r="N424" s="38">
        <v>2945.25</v>
      </c>
    </row>
    <row r="425" spans="1:14" ht="45" customHeight="1" x14ac:dyDescent="0.25">
      <c r="A425" s="9" t="s">
        <v>232</v>
      </c>
      <c r="B425" s="10"/>
      <c r="C425" s="10"/>
      <c r="D425" s="11">
        <v>61845.999999999993</v>
      </c>
      <c r="E425" s="11">
        <f t="shared" si="6"/>
        <v>6224.09</v>
      </c>
      <c r="F425" s="11">
        <v>35269.81</v>
      </c>
      <c r="G425" s="10" t="s">
        <v>220</v>
      </c>
      <c r="H425" s="12" t="s">
        <v>221</v>
      </c>
      <c r="I425" s="13">
        <v>0.67092293761924782</v>
      </c>
      <c r="K425" s="38">
        <v>6224.09</v>
      </c>
      <c r="L425" s="38">
        <v>0</v>
      </c>
      <c r="M425" s="38">
        <v>0</v>
      </c>
      <c r="N425" s="38">
        <v>20352.099999999999</v>
      </c>
    </row>
    <row r="426" spans="1:14" ht="45" customHeight="1" x14ac:dyDescent="0.25">
      <c r="A426" s="9" t="s">
        <v>205</v>
      </c>
      <c r="B426" s="10"/>
      <c r="C426" s="10"/>
      <c r="D426" s="11">
        <v>213294</v>
      </c>
      <c r="E426" s="11">
        <f t="shared" si="6"/>
        <v>18590.61</v>
      </c>
      <c r="F426" s="11">
        <v>105346.74</v>
      </c>
      <c r="G426" s="10" t="s">
        <v>220</v>
      </c>
      <c r="H426" s="12" t="s">
        <v>222</v>
      </c>
      <c r="I426" s="13">
        <v>0.58106346170075107</v>
      </c>
      <c r="K426" s="38">
        <v>0</v>
      </c>
      <c r="L426" s="38">
        <v>18590.61</v>
      </c>
      <c r="M426" s="38">
        <v>0</v>
      </c>
      <c r="N426" s="38">
        <v>89356.65</v>
      </c>
    </row>
    <row r="427" spans="1:14" ht="45" customHeight="1" x14ac:dyDescent="0.25">
      <c r="A427" s="9" t="s">
        <v>44</v>
      </c>
      <c r="B427" s="10"/>
      <c r="C427" s="10"/>
      <c r="D427" s="26">
        <v>22013.53</v>
      </c>
      <c r="E427" s="11">
        <f t="shared" si="6"/>
        <v>3013.36</v>
      </c>
      <c r="F427" s="11">
        <v>15698.14</v>
      </c>
      <c r="G427" s="10" t="s">
        <v>51</v>
      </c>
      <c r="H427" s="12" t="s">
        <v>52</v>
      </c>
      <c r="I427" s="13">
        <v>0.84999997728669596</v>
      </c>
      <c r="K427" s="38">
        <v>0</v>
      </c>
      <c r="L427" s="38">
        <v>3013.36</v>
      </c>
      <c r="M427" s="11">
        <v>0</v>
      </c>
      <c r="N427" s="38">
        <v>3302.03</v>
      </c>
    </row>
    <row r="428" spans="1:14" ht="45" customHeight="1" x14ac:dyDescent="0.25">
      <c r="A428" s="9" t="s">
        <v>44</v>
      </c>
      <c r="B428" s="10"/>
      <c r="C428" s="10"/>
      <c r="D428" s="26">
        <v>21917.759999999998</v>
      </c>
      <c r="E428" s="11">
        <f t="shared" si="6"/>
        <v>3949.44</v>
      </c>
      <c r="F428" s="11">
        <v>14680.66</v>
      </c>
      <c r="G428" s="10" t="s">
        <v>51</v>
      </c>
      <c r="H428" s="12" t="s">
        <v>52</v>
      </c>
      <c r="I428" s="13">
        <v>0.85000018250040155</v>
      </c>
      <c r="K428" s="38">
        <v>0</v>
      </c>
      <c r="L428" s="38">
        <v>3949.44</v>
      </c>
      <c r="M428" s="38">
        <v>0</v>
      </c>
      <c r="N428" s="38">
        <v>3287.66</v>
      </c>
    </row>
    <row r="429" spans="1:14" ht="45" customHeight="1" x14ac:dyDescent="0.25">
      <c r="A429" s="9" t="s">
        <v>233</v>
      </c>
      <c r="B429" s="10"/>
      <c r="C429" s="10"/>
      <c r="D429" s="26">
        <v>142404.20000000001</v>
      </c>
      <c r="E429" s="11">
        <f t="shared" si="6"/>
        <v>16634.599999999999</v>
      </c>
      <c r="F429" s="11">
        <v>90168.55</v>
      </c>
      <c r="G429" s="10" t="s">
        <v>51</v>
      </c>
      <c r="H429" s="12" t="s">
        <v>52</v>
      </c>
      <c r="I429" s="13">
        <v>0.74999999999999989</v>
      </c>
      <c r="K429" s="38">
        <v>0</v>
      </c>
      <c r="L429" s="38">
        <v>16634.599999999999</v>
      </c>
      <c r="M429" s="38">
        <v>0</v>
      </c>
      <c r="N429" s="38">
        <v>35601.050000000003</v>
      </c>
    </row>
    <row r="430" spans="1:14" ht="45" customHeight="1" x14ac:dyDescent="0.25">
      <c r="A430" s="9" t="s">
        <v>44</v>
      </c>
      <c r="B430" s="10"/>
      <c r="C430" s="10"/>
      <c r="D430" s="26">
        <v>4950</v>
      </c>
      <c r="E430" s="11">
        <f t="shared" si="6"/>
        <v>482.63</v>
      </c>
      <c r="F430" s="11">
        <v>2734.87</v>
      </c>
      <c r="G430" s="10" t="s">
        <v>51</v>
      </c>
      <c r="H430" s="12" t="s">
        <v>52</v>
      </c>
      <c r="I430" s="13">
        <v>0.65</v>
      </c>
      <c r="K430" s="38">
        <v>0</v>
      </c>
      <c r="L430" s="38">
        <v>482.63</v>
      </c>
      <c r="M430" s="38">
        <v>0</v>
      </c>
      <c r="N430" s="38">
        <v>1732.5</v>
      </c>
    </row>
    <row r="431" spans="1:14" ht="45" customHeight="1" x14ac:dyDescent="0.25">
      <c r="A431" s="9" t="s">
        <v>234</v>
      </c>
      <c r="B431" s="10"/>
      <c r="C431" s="10"/>
      <c r="D431" s="14">
        <v>744635.62000000011</v>
      </c>
      <c r="E431" s="11">
        <f t="shared" si="6"/>
        <v>100944.2</v>
      </c>
      <c r="F431" s="14">
        <v>457532.52</v>
      </c>
      <c r="G431" s="10" t="s">
        <v>51</v>
      </c>
      <c r="H431" s="12" t="s">
        <v>52</v>
      </c>
      <c r="I431" s="13">
        <v>0.75000000671469336</v>
      </c>
      <c r="K431" s="14">
        <v>0</v>
      </c>
      <c r="L431" s="14">
        <v>100944.2</v>
      </c>
      <c r="M431" s="14">
        <v>0</v>
      </c>
      <c r="N431" s="14">
        <v>186158.9</v>
      </c>
    </row>
    <row r="432" spans="1:14" ht="45" customHeight="1" x14ac:dyDescent="0.25">
      <c r="A432" s="9" t="s">
        <v>235</v>
      </c>
      <c r="B432" s="10"/>
      <c r="C432" s="10"/>
      <c r="D432" s="11">
        <v>239779.41999999998</v>
      </c>
      <c r="E432" s="11">
        <f t="shared" si="6"/>
        <v>33069.08</v>
      </c>
      <c r="F432" s="15">
        <v>170053.93</v>
      </c>
      <c r="G432" s="10" t="s">
        <v>51</v>
      </c>
      <c r="H432" s="12" t="s">
        <v>52</v>
      </c>
      <c r="I432" s="13">
        <v>0.84712445296598016</v>
      </c>
      <c r="K432" s="40">
        <v>30009.52</v>
      </c>
      <c r="L432" s="40">
        <v>3059.56</v>
      </c>
      <c r="M432" s="14">
        <v>0</v>
      </c>
      <c r="N432" s="40">
        <v>36656.410000000003</v>
      </c>
    </row>
    <row r="433" spans="1:14" ht="45" customHeight="1" x14ac:dyDescent="0.25">
      <c r="A433" s="9" t="s">
        <v>44</v>
      </c>
      <c r="B433" s="10"/>
      <c r="C433" s="10"/>
      <c r="D433" s="26">
        <v>42103.56</v>
      </c>
      <c r="E433" s="11">
        <f t="shared" si="6"/>
        <v>4736.66</v>
      </c>
      <c r="F433" s="11">
        <v>26841.01</v>
      </c>
      <c r="G433" s="10" t="s">
        <v>51</v>
      </c>
      <c r="H433" s="12" t="s">
        <v>52</v>
      </c>
      <c r="I433" s="16">
        <v>0.75</v>
      </c>
      <c r="K433" s="75">
        <v>4736.66</v>
      </c>
      <c r="L433" s="75">
        <v>0</v>
      </c>
      <c r="M433" s="75">
        <v>0</v>
      </c>
      <c r="N433" s="75">
        <v>10525.89</v>
      </c>
    </row>
    <row r="434" spans="1:14" ht="45" customHeight="1" x14ac:dyDescent="0.25">
      <c r="A434" s="9" t="s">
        <v>44</v>
      </c>
      <c r="B434" s="10"/>
      <c r="C434" s="10"/>
      <c r="D434" s="14">
        <v>92557.02</v>
      </c>
      <c r="E434" s="11">
        <f t="shared" si="6"/>
        <v>13021.970000000001</v>
      </c>
      <c r="F434" s="14">
        <v>56051.05</v>
      </c>
      <c r="G434" s="10" t="s">
        <v>51</v>
      </c>
      <c r="H434" s="12" t="s">
        <v>52</v>
      </c>
      <c r="I434" s="13">
        <v>0.74627532303870636</v>
      </c>
      <c r="K434" s="14">
        <v>9891.3700000000008</v>
      </c>
      <c r="L434" s="14">
        <v>3130.6</v>
      </c>
      <c r="M434" s="14">
        <v>0</v>
      </c>
      <c r="N434" s="14">
        <v>23484</v>
      </c>
    </row>
    <row r="435" spans="1:14" ht="45" customHeight="1" x14ac:dyDescent="0.25">
      <c r="A435" s="9" t="s">
        <v>176</v>
      </c>
      <c r="B435" s="10"/>
      <c r="C435" s="10"/>
      <c r="D435" s="26">
        <v>111970</v>
      </c>
      <c r="E435" s="11">
        <f t="shared" si="6"/>
        <v>33298.5</v>
      </c>
      <c r="F435" s="11">
        <v>50679</v>
      </c>
      <c r="G435" s="10" t="s">
        <v>51</v>
      </c>
      <c r="H435" s="12" t="s">
        <v>52</v>
      </c>
      <c r="I435" s="13">
        <v>0.75</v>
      </c>
      <c r="K435" s="11">
        <v>8943.36</v>
      </c>
      <c r="L435" s="11">
        <v>24355.14</v>
      </c>
      <c r="M435" s="11">
        <v>0</v>
      </c>
      <c r="N435" s="11">
        <v>27992.5</v>
      </c>
    </row>
    <row r="436" spans="1:14" ht="45" customHeight="1" x14ac:dyDescent="0.25">
      <c r="A436" s="9" t="s">
        <v>201</v>
      </c>
      <c r="B436" s="10"/>
      <c r="C436" s="10"/>
      <c r="D436" s="14">
        <v>427623.45</v>
      </c>
      <c r="E436" s="11">
        <f t="shared" si="6"/>
        <v>48107.64</v>
      </c>
      <c r="F436" s="14">
        <v>272609.95</v>
      </c>
      <c r="G436" s="10" t="s">
        <v>51</v>
      </c>
      <c r="H436" s="12" t="s">
        <v>52</v>
      </c>
      <c r="I436" s="13">
        <v>0.75000000584626503</v>
      </c>
      <c r="K436" s="14">
        <v>48107.64</v>
      </c>
      <c r="L436" s="14">
        <v>0</v>
      </c>
      <c r="M436" s="14">
        <v>0</v>
      </c>
      <c r="N436" s="14">
        <v>106905.86</v>
      </c>
    </row>
    <row r="437" spans="1:14" ht="45" customHeight="1" x14ac:dyDescent="0.25">
      <c r="A437" s="9" t="s">
        <v>44</v>
      </c>
      <c r="B437" s="10"/>
      <c r="C437" s="10"/>
      <c r="D437" s="26">
        <v>137388.76999999999</v>
      </c>
      <c r="E437" s="11">
        <f t="shared" si="6"/>
        <v>21535.97</v>
      </c>
      <c r="F437" s="11">
        <v>95244.479999999996</v>
      </c>
      <c r="G437" s="10" t="s">
        <v>51</v>
      </c>
      <c r="H437" s="12" t="s">
        <v>52</v>
      </c>
      <c r="I437" s="13">
        <v>0.84999996724623128</v>
      </c>
      <c r="K437" s="11">
        <v>0</v>
      </c>
      <c r="L437" s="11">
        <v>21535.97</v>
      </c>
      <c r="M437" s="11">
        <v>0</v>
      </c>
      <c r="N437" s="54">
        <v>20608.32</v>
      </c>
    </row>
    <row r="438" spans="1:14" ht="45" customHeight="1" x14ac:dyDescent="0.25">
      <c r="A438" s="9" t="s">
        <v>178</v>
      </c>
      <c r="B438" s="10"/>
      <c r="C438" s="10"/>
      <c r="D438" s="26">
        <v>67285.399999999994</v>
      </c>
      <c r="E438" s="11">
        <f t="shared" si="6"/>
        <v>5991.41</v>
      </c>
      <c r="F438" s="11">
        <v>33951.29</v>
      </c>
      <c r="G438" s="10" t="s">
        <v>51</v>
      </c>
      <c r="H438" s="12" t="s">
        <v>52</v>
      </c>
      <c r="I438" s="13">
        <v>0.59363101059070766</v>
      </c>
      <c r="K438" s="38">
        <v>5991.41</v>
      </c>
      <c r="L438" s="38">
        <v>0</v>
      </c>
      <c r="M438" s="38">
        <v>0</v>
      </c>
      <c r="N438" s="38">
        <v>27342.7</v>
      </c>
    </row>
    <row r="439" spans="1:14" ht="45" customHeight="1" x14ac:dyDescent="0.25">
      <c r="A439" s="9" t="s">
        <v>236</v>
      </c>
      <c r="B439" s="10"/>
      <c r="C439" s="10"/>
      <c r="D439" s="11">
        <v>13594.84</v>
      </c>
      <c r="E439" s="11">
        <f t="shared" si="6"/>
        <v>1529.42</v>
      </c>
      <c r="F439" s="15">
        <v>8666.7099999999991</v>
      </c>
      <c r="G439" s="10" t="s">
        <v>51</v>
      </c>
      <c r="H439" s="12" t="s">
        <v>52</v>
      </c>
      <c r="I439" s="13">
        <v>0.74999999999999989</v>
      </c>
      <c r="K439" s="40">
        <v>1529.42</v>
      </c>
      <c r="L439" s="40">
        <v>0</v>
      </c>
      <c r="M439" s="14">
        <v>0</v>
      </c>
      <c r="N439" s="40">
        <v>3398.71</v>
      </c>
    </row>
    <row r="440" spans="1:14" ht="45" customHeight="1" x14ac:dyDescent="0.25">
      <c r="A440" s="9" t="s">
        <v>44</v>
      </c>
      <c r="B440" s="10"/>
      <c r="C440" s="10"/>
      <c r="D440" s="26">
        <v>63417.22</v>
      </c>
      <c r="E440" s="11">
        <f t="shared" si="6"/>
        <v>9923.17</v>
      </c>
      <c r="F440" s="11">
        <v>37639.75</v>
      </c>
      <c r="G440" s="10" t="s">
        <v>51</v>
      </c>
      <c r="H440" s="12" t="s">
        <v>52</v>
      </c>
      <c r="I440" s="13">
        <v>0.75000007884293884</v>
      </c>
      <c r="K440" s="11">
        <v>0</v>
      </c>
      <c r="L440" s="11">
        <v>9923.17</v>
      </c>
      <c r="M440" s="11">
        <v>0</v>
      </c>
      <c r="N440" s="11">
        <v>15854.3</v>
      </c>
    </row>
    <row r="441" spans="1:14" ht="45" customHeight="1" x14ac:dyDescent="0.25">
      <c r="A441" s="9" t="s">
        <v>44</v>
      </c>
      <c r="B441" s="10"/>
      <c r="C441" s="10"/>
      <c r="D441" s="14">
        <v>55592.1</v>
      </c>
      <c r="E441" s="11">
        <f t="shared" si="6"/>
        <v>8338.82</v>
      </c>
      <c r="F441" s="14">
        <v>47253.279999999999</v>
      </c>
      <c r="G441" s="10" t="s">
        <v>51</v>
      </c>
      <c r="H441" s="12" t="s">
        <v>52</v>
      </c>
      <c r="I441" s="13">
        <v>1</v>
      </c>
      <c r="K441" s="14">
        <v>8338.82</v>
      </c>
      <c r="L441" s="14">
        <v>0</v>
      </c>
      <c r="M441" s="14">
        <v>0</v>
      </c>
      <c r="N441" s="14">
        <v>0</v>
      </c>
    </row>
    <row r="442" spans="1:14" ht="45" customHeight="1" x14ac:dyDescent="0.25">
      <c r="A442" s="9" t="s">
        <v>92</v>
      </c>
      <c r="B442" s="10"/>
      <c r="C442" s="10"/>
      <c r="D442" s="26">
        <v>1749531.6</v>
      </c>
      <c r="E442" s="11">
        <f t="shared" si="6"/>
        <v>196822.31</v>
      </c>
      <c r="F442" s="11">
        <v>1115326.3899999999</v>
      </c>
      <c r="G442" s="10" t="s">
        <v>51</v>
      </c>
      <c r="H442" s="12" t="s">
        <v>52</v>
      </c>
      <c r="I442" s="13">
        <v>0.74999999999999989</v>
      </c>
      <c r="K442" s="11">
        <v>196822.31</v>
      </c>
      <c r="L442" s="11">
        <v>0</v>
      </c>
      <c r="M442" s="11">
        <v>0</v>
      </c>
      <c r="N442" s="54">
        <v>437382.9</v>
      </c>
    </row>
    <row r="443" spans="1:14" ht="45" customHeight="1" x14ac:dyDescent="0.25">
      <c r="A443" s="9" t="s">
        <v>237</v>
      </c>
      <c r="B443" s="10"/>
      <c r="C443" s="10"/>
      <c r="D443" s="11">
        <v>352908.4</v>
      </c>
      <c r="E443" s="11">
        <f t="shared" si="6"/>
        <v>35695.43</v>
      </c>
      <c r="F443" s="15">
        <v>202274.06</v>
      </c>
      <c r="G443" s="10" t="s">
        <v>51</v>
      </c>
      <c r="H443" s="12" t="s">
        <v>52</v>
      </c>
      <c r="I443" s="13">
        <v>0.67430950920975519</v>
      </c>
      <c r="K443" s="40">
        <v>35695.43</v>
      </c>
      <c r="L443" s="40">
        <v>0</v>
      </c>
      <c r="M443" s="14">
        <v>0</v>
      </c>
      <c r="N443" s="40">
        <v>114938.91</v>
      </c>
    </row>
    <row r="444" spans="1:14" ht="45" customHeight="1" x14ac:dyDescent="0.25">
      <c r="A444" s="9" t="s">
        <v>113</v>
      </c>
      <c r="B444" s="10"/>
      <c r="C444" s="10"/>
      <c r="D444" s="26">
        <v>147262.49</v>
      </c>
      <c r="E444" s="11">
        <f t="shared" si="6"/>
        <v>15018.24</v>
      </c>
      <c r="F444" s="11">
        <v>85103.33</v>
      </c>
      <c r="G444" s="10" t="s">
        <v>51</v>
      </c>
      <c r="H444" s="12" t="s">
        <v>52</v>
      </c>
      <c r="I444" s="13">
        <v>0.67988508139445436</v>
      </c>
      <c r="K444" s="38">
        <v>15018.24</v>
      </c>
      <c r="L444" s="38">
        <v>0</v>
      </c>
      <c r="M444" s="38">
        <v>0</v>
      </c>
      <c r="N444" s="38">
        <v>47140.92</v>
      </c>
    </row>
    <row r="445" spans="1:14" ht="45" customHeight="1" x14ac:dyDescent="0.25">
      <c r="A445" s="9" t="s">
        <v>85</v>
      </c>
      <c r="B445" s="10"/>
      <c r="C445" s="10"/>
      <c r="D445" s="26">
        <v>340385.7</v>
      </c>
      <c r="E445" s="11">
        <f t="shared" si="6"/>
        <v>35102.68</v>
      </c>
      <c r="F445" s="11">
        <v>198915.17</v>
      </c>
      <c r="G445" s="10" t="s">
        <v>51</v>
      </c>
      <c r="H445" s="12" t="s">
        <v>52</v>
      </c>
      <c r="I445" s="13">
        <v>0.68750787709354422</v>
      </c>
      <c r="K445" s="38">
        <v>35102.68</v>
      </c>
      <c r="L445" s="38">
        <v>0</v>
      </c>
      <c r="M445" s="38">
        <v>0</v>
      </c>
      <c r="N445" s="38">
        <v>106367.85</v>
      </c>
    </row>
    <row r="446" spans="1:14" ht="45" customHeight="1" x14ac:dyDescent="0.25">
      <c r="A446" s="9" t="s">
        <v>227</v>
      </c>
      <c r="B446" s="10"/>
      <c r="C446" s="10"/>
      <c r="D446" s="26">
        <v>3725.0899999999997</v>
      </c>
      <c r="E446" s="11">
        <f t="shared" si="6"/>
        <v>419.08</v>
      </c>
      <c r="F446" s="11">
        <v>2374.7399999999998</v>
      </c>
      <c r="G446" s="10" t="s">
        <v>51</v>
      </c>
      <c r="H446" s="12" t="s">
        <v>52</v>
      </c>
      <c r="I446" s="13">
        <v>0.75000067112472446</v>
      </c>
      <c r="K446" s="11">
        <v>0</v>
      </c>
      <c r="L446" s="11">
        <v>419.08</v>
      </c>
      <c r="M446" s="11">
        <v>0</v>
      </c>
      <c r="N446" s="54">
        <v>931.27</v>
      </c>
    </row>
    <row r="447" spans="1:14" ht="45" customHeight="1" x14ac:dyDescent="0.25">
      <c r="A447" s="9" t="s">
        <v>102</v>
      </c>
      <c r="B447" s="10"/>
      <c r="C447" s="10"/>
      <c r="D447" s="26">
        <v>19931.75</v>
      </c>
      <c r="E447" s="11">
        <f t="shared" si="6"/>
        <v>1494.89</v>
      </c>
      <c r="F447" s="11">
        <v>8470.99</v>
      </c>
      <c r="G447" s="10" t="s">
        <v>51</v>
      </c>
      <c r="H447" s="12" t="s">
        <v>52</v>
      </c>
      <c r="I447" s="13">
        <v>0.50000025085604627</v>
      </c>
      <c r="K447" s="38">
        <v>1494.89</v>
      </c>
      <c r="L447" s="38">
        <v>0</v>
      </c>
      <c r="M447" s="38">
        <v>0</v>
      </c>
      <c r="N447" s="38">
        <v>9965.8700000000008</v>
      </c>
    </row>
    <row r="448" spans="1:14" ht="45" customHeight="1" x14ac:dyDescent="0.25">
      <c r="A448" s="9" t="s">
        <v>91</v>
      </c>
      <c r="B448" s="10"/>
      <c r="C448" s="10"/>
      <c r="D448" s="26">
        <v>68232.179999999993</v>
      </c>
      <c r="E448" s="11">
        <f t="shared" si="6"/>
        <v>6705.68</v>
      </c>
      <c r="F448" s="11">
        <v>37998.81</v>
      </c>
      <c r="G448" s="10" t="s">
        <v>51</v>
      </c>
      <c r="H448" s="12" t="s">
        <v>52</v>
      </c>
      <c r="I448" s="13">
        <v>0.65518190976750268</v>
      </c>
      <c r="K448" s="11">
        <v>0</v>
      </c>
      <c r="L448" s="11">
        <v>6705.68</v>
      </c>
      <c r="M448" s="11">
        <v>0</v>
      </c>
      <c r="N448" s="11">
        <v>23527.69</v>
      </c>
    </row>
    <row r="449" spans="1:14" ht="45" customHeight="1" x14ac:dyDescent="0.25">
      <c r="A449" s="9" t="s">
        <v>99</v>
      </c>
      <c r="B449" s="10"/>
      <c r="C449" s="10"/>
      <c r="D449" s="26">
        <v>3725.0899999999997</v>
      </c>
      <c r="E449" s="11">
        <f t="shared" si="6"/>
        <v>419.08</v>
      </c>
      <c r="F449" s="11">
        <v>2374.7399999999998</v>
      </c>
      <c r="G449" s="10" t="s">
        <v>51</v>
      </c>
      <c r="H449" s="12" t="s">
        <v>52</v>
      </c>
      <c r="I449" s="13">
        <v>0.75000067112472446</v>
      </c>
      <c r="K449" s="11">
        <v>0</v>
      </c>
      <c r="L449" s="11">
        <v>419.08</v>
      </c>
      <c r="M449" s="11">
        <v>0</v>
      </c>
      <c r="N449" s="54">
        <v>931.27</v>
      </c>
    </row>
    <row r="450" spans="1:14" ht="45" customHeight="1" x14ac:dyDescent="0.25">
      <c r="A450" s="9" t="s">
        <v>238</v>
      </c>
      <c r="B450" s="10"/>
      <c r="C450" s="10"/>
      <c r="D450" s="26">
        <v>986899.2</v>
      </c>
      <c r="E450" s="11">
        <f t="shared" si="6"/>
        <v>146515.91999999998</v>
      </c>
      <c r="F450" s="26">
        <v>577237.36</v>
      </c>
      <c r="G450" s="10" t="s">
        <v>51</v>
      </c>
      <c r="H450" s="12" t="s">
        <v>52</v>
      </c>
      <c r="I450" s="13">
        <v>0.73336089440542662</v>
      </c>
      <c r="K450" s="50">
        <v>101865.42</v>
      </c>
      <c r="L450" s="55">
        <v>44650.5</v>
      </c>
      <c r="M450" s="14">
        <v>0</v>
      </c>
      <c r="N450" s="40">
        <v>263145.92</v>
      </c>
    </row>
    <row r="451" spans="1:14" ht="45" customHeight="1" x14ac:dyDescent="0.25">
      <c r="A451" s="9" t="s">
        <v>44</v>
      </c>
      <c r="B451" s="10"/>
      <c r="C451" s="10"/>
      <c r="D451" s="26">
        <v>35000</v>
      </c>
      <c r="E451" s="11">
        <f t="shared" si="6"/>
        <v>3937.5</v>
      </c>
      <c r="F451" s="11">
        <v>22312.5</v>
      </c>
      <c r="G451" s="10" t="s">
        <v>51</v>
      </c>
      <c r="H451" s="12" t="s">
        <v>52</v>
      </c>
      <c r="I451" s="13">
        <v>0.75</v>
      </c>
      <c r="K451" s="11">
        <v>3937.5</v>
      </c>
      <c r="L451" s="11">
        <v>0</v>
      </c>
      <c r="M451" s="11">
        <v>0</v>
      </c>
      <c r="N451" s="54">
        <v>8750</v>
      </c>
    </row>
    <row r="452" spans="1:14" ht="45" customHeight="1" x14ac:dyDescent="0.25">
      <c r="A452" s="9" t="s">
        <v>75</v>
      </c>
      <c r="B452" s="10"/>
      <c r="C452" s="10"/>
      <c r="D452" s="26">
        <v>105715.54999999999</v>
      </c>
      <c r="E452" s="11">
        <f t="shared" si="6"/>
        <v>9998.67</v>
      </c>
      <c r="F452" s="11">
        <v>56659.11</v>
      </c>
      <c r="G452" s="10" t="s">
        <v>51</v>
      </c>
      <c r="H452" s="12" t="s">
        <v>52</v>
      </c>
      <c r="I452" s="13">
        <v>0.63053902666164063</v>
      </c>
      <c r="K452" s="38">
        <v>9998.67</v>
      </c>
      <c r="L452" s="38">
        <v>0</v>
      </c>
      <c r="M452" s="38">
        <v>0</v>
      </c>
      <c r="N452" s="38">
        <v>39057.769999999997</v>
      </c>
    </row>
    <row r="453" spans="1:14" ht="45" customHeight="1" x14ac:dyDescent="0.25">
      <c r="A453" s="9" t="s">
        <v>239</v>
      </c>
      <c r="B453" s="10"/>
      <c r="C453" s="10"/>
      <c r="D453" s="14">
        <v>136189.4</v>
      </c>
      <c r="E453" s="11">
        <f t="shared" si="6"/>
        <v>10214.209999999999</v>
      </c>
      <c r="F453" s="15">
        <v>57880.49</v>
      </c>
      <c r="G453" s="10" t="s">
        <v>240</v>
      </c>
      <c r="H453" s="12" t="s">
        <v>241</v>
      </c>
      <c r="I453" s="13">
        <v>0.5</v>
      </c>
      <c r="K453" s="40">
        <v>10214.209999999999</v>
      </c>
      <c r="L453" s="76">
        <v>0</v>
      </c>
      <c r="M453" s="76">
        <v>0</v>
      </c>
      <c r="N453" s="40">
        <v>68094.7</v>
      </c>
    </row>
    <row r="454" spans="1:14" ht="45" customHeight="1" x14ac:dyDescent="0.25">
      <c r="A454" s="9" t="s">
        <v>242</v>
      </c>
      <c r="B454" s="10"/>
      <c r="C454" s="10"/>
      <c r="D454" s="11">
        <v>50580.9</v>
      </c>
      <c r="E454" s="11">
        <f t="shared" si="6"/>
        <v>3793.57</v>
      </c>
      <c r="F454" s="15">
        <v>21496.880000000001</v>
      </c>
      <c r="G454" s="10" t="s">
        <v>240</v>
      </c>
      <c r="H454" s="12" t="s">
        <v>241</v>
      </c>
      <c r="I454" s="13">
        <v>0.5</v>
      </c>
      <c r="K454" s="40">
        <v>0</v>
      </c>
      <c r="L454" s="15">
        <v>3793.57</v>
      </c>
      <c r="M454" s="40">
        <v>0</v>
      </c>
      <c r="N454" s="40">
        <v>25290.45</v>
      </c>
    </row>
    <row r="455" spans="1:14" ht="45" customHeight="1" x14ac:dyDescent="0.25">
      <c r="A455" s="9" t="s">
        <v>243</v>
      </c>
      <c r="B455" s="10"/>
      <c r="C455" s="10"/>
      <c r="D455" s="14">
        <v>108009</v>
      </c>
      <c r="E455" s="11">
        <f t="shared" si="6"/>
        <v>10530.880000000001</v>
      </c>
      <c r="F455" s="15">
        <v>59674.97</v>
      </c>
      <c r="G455" s="10" t="s">
        <v>240</v>
      </c>
      <c r="H455" s="12" t="s">
        <v>241</v>
      </c>
      <c r="I455" s="13">
        <v>0.64999999999999991</v>
      </c>
      <c r="K455" s="40">
        <v>6053.43</v>
      </c>
      <c r="L455" s="40">
        <v>4477.45</v>
      </c>
      <c r="M455" s="40">
        <v>0</v>
      </c>
      <c r="N455" s="40">
        <v>37803.15</v>
      </c>
    </row>
    <row r="456" spans="1:14" ht="45" customHeight="1" x14ac:dyDescent="0.25">
      <c r="A456" s="9" t="s">
        <v>244</v>
      </c>
      <c r="B456" s="10"/>
      <c r="C456" s="10"/>
      <c r="D456" s="14">
        <v>86394</v>
      </c>
      <c r="E456" s="11">
        <f t="shared" si="6"/>
        <v>8423.42</v>
      </c>
      <c r="F456" s="15">
        <v>47732.68</v>
      </c>
      <c r="G456" s="10" t="s">
        <v>240</v>
      </c>
      <c r="H456" s="12" t="s">
        <v>241</v>
      </c>
      <c r="I456" s="13">
        <v>0.65</v>
      </c>
      <c r="K456" s="40">
        <v>0</v>
      </c>
      <c r="L456" s="40">
        <v>8423.42</v>
      </c>
      <c r="M456" s="40">
        <v>0</v>
      </c>
      <c r="N456" s="40">
        <v>30237.9</v>
      </c>
    </row>
    <row r="457" spans="1:14" ht="45" customHeight="1" x14ac:dyDescent="0.25">
      <c r="A457" s="9" t="s">
        <v>245</v>
      </c>
      <c r="B457" s="10"/>
      <c r="C457" s="10"/>
      <c r="D457" s="11">
        <v>27447</v>
      </c>
      <c r="E457" s="11">
        <f t="shared" si="6"/>
        <v>2058.5300000000002</v>
      </c>
      <c r="F457" s="15">
        <v>11664.97</v>
      </c>
      <c r="G457" s="10" t="s">
        <v>240</v>
      </c>
      <c r="H457" s="12" t="s">
        <v>241</v>
      </c>
      <c r="I457" s="13">
        <v>0.5</v>
      </c>
      <c r="K457" s="40">
        <v>0</v>
      </c>
      <c r="L457" s="15">
        <v>2058.5300000000002</v>
      </c>
      <c r="M457" s="40">
        <v>0</v>
      </c>
      <c r="N457" s="40">
        <v>13723.5</v>
      </c>
    </row>
    <row r="458" spans="1:14" ht="45" customHeight="1" x14ac:dyDescent="0.25">
      <c r="A458" s="9" t="s">
        <v>246</v>
      </c>
      <c r="B458" s="10"/>
      <c r="C458" s="10"/>
      <c r="D458" s="11">
        <v>13723.5</v>
      </c>
      <c r="E458" s="11">
        <f t="shared" si="6"/>
        <v>1029.27</v>
      </c>
      <c r="F458" s="11">
        <v>5832.48</v>
      </c>
      <c r="G458" s="10" t="s">
        <v>240</v>
      </c>
      <c r="H458" s="12" t="s">
        <v>241</v>
      </c>
      <c r="I458" s="13">
        <v>0.5</v>
      </c>
      <c r="K458" s="38">
        <v>1029.27</v>
      </c>
      <c r="L458" s="38">
        <v>0</v>
      </c>
      <c r="M458" s="38">
        <v>0</v>
      </c>
      <c r="N458" s="38">
        <v>6861.75</v>
      </c>
    </row>
    <row r="459" spans="1:14" ht="45" customHeight="1" x14ac:dyDescent="0.25">
      <c r="A459" s="9" t="s">
        <v>247</v>
      </c>
      <c r="B459" s="10"/>
      <c r="C459" s="10"/>
      <c r="D459" s="14">
        <v>42608.2</v>
      </c>
      <c r="E459" s="11">
        <f t="shared" si="6"/>
        <v>3195.62</v>
      </c>
      <c r="F459" s="15">
        <v>18108.48</v>
      </c>
      <c r="G459" s="10" t="s">
        <v>240</v>
      </c>
      <c r="H459" s="12" t="s">
        <v>241</v>
      </c>
      <c r="I459" s="13">
        <v>0.5</v>
      </c>
      <c r="K459" s="40">
        <v>3195.62</v>
      </c>
      <c r="L459" s="76">
        <v>0</v>
      </c>
      <c r="M459" s="76">
        <v>0</v>
      </c>
      <c r="N459" s="40">
        <v>21304.1</v>
      </c>
    </row>
    <row r="460" spans="1:14" ht="45" customHeight="1" x14ac:dyDescent="0.25">
      <c r="A460" s="9" t="s">
        <v>118</v>
      </c>
      <c r="B460" s="10"/>
      <c r="C460" s="10"/>
      <c r="D460" s="14">
        <v>113322</v>
      </c>
      <c r="E460" s="11">
        <f t="shared" si="6"/>
        <v>11048.9</v>
      </c>
      <c r="F460" s="15">
        <v>62610.400000000001</v>
      </c>
      <c r="G460" s="10" t="s">
        <v>240</v>
      </c>
      <c r="H460" s="12" t="s">
        <v>241</v>
      </c>
      <c r="I460" s="13">
        <v>0.65</v>
      </c>
      <c r="K460" s="77">
        <v>0</v>
      </c>
      <c r="L460" s="77">
        <v>11048.9</v>
      </c>
      <c r="M460" s="78">
        <v>0</v>
      </c>
      <c r="N460" s="77">
        <v>39662.699999999997</v>
      </c>
    </row>
    <row r="461" spans="1:14" ht="45" customHeight="1" x14ac:dyDescent="0.25">
      <c r="A461" s="9" t="s">
        <v>248</v>
      </c>
      <c r="B461" s="10"/>
      <c r="C461" s="10"/>
      <c r="D461" s="11">
        <v>56527.75</v>
      </c>
      <c r="E461" s="11">
        <f t="shared" si="6"/>
        <v>4239.59</v>
      </c>
      <c r="F461" s="15">
        <v>24024.29</v>
      </c>
      <c r="G461" s="10" t="s">
        <v>240</v>
      </c>
      <c r="H461" s="12" t="s">
        <v>241</v>
      </c>
      <c r="I461" s="13">
        <v>0.50000008845213195</v>
      </c>
      <c r="K461" s="40">
        <v>0</v>
      </c>
      <c r="L461" s="15">
        <v>4239.59</v>
      </c>
      <c r="M461" s="40">
        <v>0</v>
      </c>
      <c r="N461" s="40">
        <v>28263.87</v>
      </c>
    </row>
    <row r="462" spans="1:14" ht="45" customHeight="1" x14ac:dyDescent="0.25">
      <c r="A462" s="9" t="s">
        <v>249</v>
      </c>
      <c r="B462" s="10"/>
      <c r="C462" s="10"/>
      <c r="D462" s="11">
        <v>24375.550000000003</v>
      </c>
      <c r="E462" s="11">
        <f t="shared" si="6"/>
        <v>1828.17</v>
      </c>
      <c r="F462" s="11">
        <v>10359.61</v>
      </c>
      <c r="G462" s="10" t="s">
        <v>240</v>
      </c>
      <c r="H462" s="12" t="s">
        <v>241</v>
      </c>
      <c r="I462" s="13">
        <v>0.50000020512357668</v>
      </c>
      <c r="K462" s="70">
        <v>1828.17</v>
      </c>
      <c r="L462" s="70">
        <v>0</v>
      </c>
      <c r="M462" s="70">
        <v>0</v>
      </c>
      <c r="N462" s="70">
        <v>12187.77</v>
      </c>
    </row>
    <row r="463" spans="1:14" ht="45" customHeight="1" x14ac:dyDescent="0.25">
      <c r="A463" s="9" t="s">
        <v>250</v>
      </c>
      <c r="B463" s="10"/>
      <c r="C463" s="10"/>
      <c r="D463" s="11">
        <v>12600</v>
      </c>
      <c r="E463" s="11">
        <f t="shared" si="6"/>
        <v>1417.5</v>
      </c>
      <c r="F463" s="15">
        <v>8032.5</v>
      </c>
      <c r="G463" s="10" t="s">
        <v>240</v>
      </c>
      <c r="H463" s="12" t="s">
        <v>241</v>
      </c>
      <c r="I463" s="13">
        <v>0.75</v>
      </c>
      <c r="K463" s="40">
        <v>0</v>
      </c>
      <c r="L463" s="15">
        <v>1417.5</v>
      </c>
      <c r="M463" s="40">
        <v>0</v>
      </c>
      <c r="N463" s="40">
        <v>3150</v>
      </c>
    </row>
    <row r="464" spans="1:14" ht="45" customHeight="1" x14ac:dyDescent="0.25">
      <c r="A464" s="9" t="s">
        <v>138</v>
      </c>
      <c r="B464" s="10"/>
      <c r="C464" s="10"/>
      <c r="D464" s="11">
        <v>86719.45</v>
      </c>
      <c r="E464" s="11">
        <f t="shared" si="6"/>
        <v>6503.96</v>
      </c>
      <c r="F464" s="11">
        <v>36855.769999999997</v>
      </c>
      <c r="G464" s="10" t="s">
        <v>240</v>
      </c>
      <c r="H464" s="12" t="s">
        <v>241</v>
      </c>
      <c r="I464" s="13">
        <v>0.50000005765719224</v>
      </c>
      <c r="K464" s="38">
        <v>6503.96</v>
      </c>
      <c r="L464" s="38">
        <v>0</v>
      </c>
      <c r="M464" s="38">
        <v>0</v>
      </c>
      <c r="N464" s="38">
        <v>43359.72</v>
      </c>
    </row>
    <row r="465" spans="1:14" ht="45" customHeight="1" x14ac:dyDescent="0.25">
      <c r="A465" s="9" t="s">
        <v>251</v>
      </c>
      <c r="B465" s="10"/>
      <c r="C465" s="10"/>
      <c r="D465" s="11">
        <v>60252.7</v>
      </c>
      <c r="E465" s="11">
        <f t="shared" si="6"/>
        <v>4518.96</v>
      </c>
      <c r="F465" s="15">
        <v>25607.39</v>
      </c>
      <c r="G465" s="10" t="s">
        <v>240</v>
      </c>
      <c r="H465" s="12" t="s">
        <v>241</v>
      </c>
      <c r="I465" s="13">
        <v>0.5</v>
      </c>
      <c r="K465" s="40">
        <v>4518.96</v>
      </c>
      <c r="L465" s="76">
        <v>0</v>
      </c>
      <c r="M465" s="40">
        <v>0</v>
      </c>
      <c r="N465" s="40">
        <v>30126.35</v>
      </c>
    </row>
    <row r="466" spans="1:14" ht="45" customHeight="1" x14ac:dyDescent="0.25">
      <c r="A466" s="9" t="s">
        <v>252</v>
      </c>
      <c r="B466" s="10"/>
      <c r="C466" s="10"/>
      <c r="D466" s="11">
        <v>26140</v>
      </c>
      <c r="E466" s="11">
        <f t="shared" ref="E466:E529" si="7">K466+L466+M466</f>
        <v>1960.5</v>
      </c>
      <c r="F466" s="11">
        <v>11109.5</v>
      </c>
      <c r="G466" s="10" t="s">
        <v>240</v>
      </c>
      <c r="H466" s="12" t="s">
        <v>241</v>
      </c>
      <c r="I466" s="13">
        <v>0.5</v>
      </c>
      <c r="K466" s="38">
        <v>1960.5</v>
      </c>
      <c r="L466" s="79">
        <v>0</v>
      </c>
      <c r="M466" s="38">
        <v>0</v>
      </c>
      <c r="N466" s="38">
        <v>13070</v>
      </c>
    </row>
    <row r="467" spans="1:14" ht="45" customHeight="1" x14ac:dyDescent="0.25">
      <c r="A467" s="9" t="s">
        <v>89</v>
      </c>
      <c r="B467" s="10"/>
      <c r="C467" s="10"/>
      <c r="D467" s="11">
        <v>27447</v>
      </c>
      <c r="E467" s="11">
        <f t="shared" si="7"/>
        <v>2058.5300000000002</v>
      </c>
      <c r="F467" s="15">
        <v>11664.97</v>
      </c>
      <c r="G467" s="10" t="s">
        <v>240</v>
      </c>
      <c r="H467" s="12" t="s">
        <v>241</v>
      </c>
      <c r="I467" s="13">
        <v>0.5</v>
      </c>
      <c r="K467" s="74">
        <v>0</v>
      </c>
      <c r="L467" s="80">
        <v>2058.5300000000002</v>
      </c>
      <c r="M467" s="74">
        <v>0</v>
      </c>
      <c r="N467" s="74">
        <v>13723.5</v>
      </c>
    </row>
    <row r="468" spans="1:14" ht="45" customHeight="1" x14ac:dyDescent="0.25">
      <c r="A468" s="9" t="s">
        <v>253</v>
      </c>
      <c r="B468" s="10"/>
      <c r="C468" s="10"/>
      <c r="D468" s="11">
        <v>55547.5</v>
      </c>
      <c r="E468" s="11">
        <f t="shared" si="7"/>
        <v>4166.07</v>
      </c>
      <c r="F468" s="11">
        <v>23607.68</v>
      </c>
      <c r="G468" s="10" t="s">
        <v>240</v>
      </c>
      <c r="H468" s="12" t="s">
        <v>241</v>
      </c>
      <c r="I468" s="13">
        <v>0.5</v>
      </c>
      <c r="K468" s="70">
        <v>4166.07</v>
      </c>
      <c r="L468" s="70">
        <v>0</v>
      </c>
      <c r="M468" s="70">
        <v>0</v>
      </c>
      <c r="N468" s="70">
        <v>27773.75</v>
      </c>
    </row>
    <row r="469" spans="1:14" ht="45" customHeight="1" x14ac:dyDescent="0.25">
      <c r="A469" s="9" t="s">
        <v>96</v>
      </c>
      <c r="B469" s="10"/>
      <c r="C469" s="10"/>
      <c r="D469" s="11">
        <v>40059.550000000003</v>
      </c>
      <c r="E469" s="11">
        <f t="shared" si="7"/>
        <v>3004.47</v>
      </c>
      <c r="F469" s="11">
        <v>17025.310000000001</v>
      </c>
      <c r="G469" s="10" t="s">
        <v>240</v>
      </c>
      <c r="H469" s="12" t="s">
        <v>241</v>
      </c>
      <c r="I469" s="13">
        <v>0.50000012481418288</v>
      </c>
      <c r="K469" s="70">
        <v>3004.47</v>
      </c>
      <c r="L469" s="70">
        <v>0</v>
      </c>
      <c r="M469" s="70">
        <v>0</v>
      </c>
      <c r="N469" s="70">
        <v>20029.77</v>
      </c>
    </row>
    <row r="470" spans="1:14" ht="45" customHeight="1" x14ac:dyDescent="0.25">
      <c r="A470" s="9" t="s">
        <v>254</v>
      </c>
      <c r="B470" s="10"/>
      <c r="C470" s="10"/>
      <c r="D470" s="11">
        <v>16991</v>
      </c>
      <c r="E470" s="11">
        <f t="shared" si="7"/>
        <v>1274.33</v>
      </c>
      <c r="F470" s="15">
        <v>7221.17</v>
      </c>
      <c r="G470" s="10" t="s">
        <v>240</v>
      </c>
      <c r="H470" s="12" t="s">
        <v>241</v>
      </c>
      <c r="I470" s="13">
        <v>0.5</v>
      </c>
      <c r="K470" s="74">
        <v>0</v>
      </c>
      <c r="L470" s="80">
        <v>1274.33</v>
      </c>
      <c r="M470" s="74">
        <v>0</v>
      </c>
      <c r="N470" s="74">
        <v>8495.5</v>
      </c>
    </row>
    <row r="471" spans="1:14" ht="45" customHeight="1" x14ac:dyDescent="0.25">
      <c r="A471" s="9" t="s">
        <v>116</v>
      </c>
      <c r="B471" s="10"/>
      <c r="C471" s="10"/>
      <c r="D471" s="14">
        <v>127545</v>
      </c>
      <c r="E471" s="11">
        <f t="shared" si="7"/>
        <v>12435.64</v>
      </c>
      <c r="F471" s="15">
        <v>70468.61</v>
      </c>
      <c r="G471" s="10" t="s">
        <v>240</v>
      </c>
      <c r="H471" s="12" t="s">
        <v>241</v>
      </c>
      <c r="I471" s="13">
        <v>0.65</v>
      </c>
      <c r="K471" s="81">
        <v>0</v>
      </c>
      <c r="L471" s="81">
        <v>12435.64</v>
      </c>
      <c r="M471" s="82">
        <v>0</v>
      </c>
      <c r="N471" s="81">
        <v>44640.75</v>
      </c>
    </row>
    <row r="472" spans="1:14" ht="45" customHeight="1" x14ac:dyDescent="0.25">
      <c r="A472" s="9" t="s">
        <v>92</v>
      </c>
      <c r="B472" s="10"/>
      <c r="C472" s="10"/>
      <c r="D472" s="11">
        <v>65350</v>
      </c>
      <c r="E472" s="11">
        <f t="shared" si="7"/>
        <v>4901.25</v>
      </c>
      <c r="F472" s="15">
        <v>27773.75</v>
      </c>
      <c r="G472" s="10" t="s">
        <v>240</v>
      </c>
      <c r="H472" s="12" t="s">
        <v>241</v>
      </c>
      <c r="I472" s="13">
        <v>0.5</v>
      </c>
      <c r="K472" s="74">
        <v>0</v>
      </c>
      <c r="L472" s="80">
        <v>4901.25</v>
      </c>
      <c r="M472" s="74">
        <v>0</v>
      </c>
      <c r="N472" s="74">
        <v>32675</v>
      </c>
    </row>
    <row r="473" spans="1:14" ht="45" customHeight="1" x14ac:dyDescent="0.25">
      <c r="A473" s="9" t="s">
        <v>255</v>
      </c>
      <c r="B473" s="10"/>
      <c r="C473" s="10"/>
      <c r="D473" s="11">
        <v>168406.95</v>
      </c>
      <c r="E473" s="11">
        <f t="shared" si="7"/>
        <v>12630.53</v>
      </c>
      <c r="F473" s="15">
        <v>71572.95</v>
      </c>
      <c r="G473" s="10" t="s">
        <v>240</v>
      </c>
      <c r="H473" s="12" t="s">
        <v>241</v>
      </c>
      <c r="I473" s="13">
        <v>0.50000002968998603</v>
      </c>
      <c r="K473" s="40">
        <v>0</v>
      </c>
      <c r="L473" s="76">
        <v>12630.53</v>
      </c>
      <c r="M473" s="40">
        <v>0</v>
      </c>
      <c r="N473" s="40">
        <v>84203.47</v>
      </c>
    </row>
    <row r="474" spans="1:14" ht="45" customHeight="1" x14ac:dyDescent="0.25">
      <c r="A474" s="9" t="s">
        <v>113</v>
      </c>
      <c r="B474" s="10"/>
      <c r="C474" s="10"/>
      <c r="D474" s="11">
        <v>80641.899999999994</v>
      </c>
      <c r="E474" s="11">
        <f t="shared" si="7"/>
        <v>6048.15</v>
      </c>
      <c r="F474" s="11">
        <v>34272.800000000003</v>
      </c>
      <c r="G474" s="10" t="s">
        <v>240</v>
      </c>
      <c r="H474" s="12" t="s">
        <v>241</v>
      </c>
      <c r="I474" s="13">
        <v>0.50000000000000011</v>
      </c>
      <c r="K474" s="38">
        <v>6048.15</v>
      </c>
      <c r="L474" s="38">
        <v>0</v>
      </c>
      <c r="M474" s="38">
        <v>0</v>
      </c>
      <c r="N474" s="38">
        <v>40320.949999999997</v>
      </c>
    </row>
    <row r="475" spans="1:14" ht="45" customHeight="1" x14ac:dyDescent="0.25">
      <c r="A475" s="9" t="s">
        <v>91</v>
      </c>
      <c r="B475" s="10"/>
      <c r="C475" s="10"/>
      <c r="D475" s="11">
        <v>60971.55</v>
      </c>
      <c r="E475" s="11">
        <f t="shared" si="7"/>
        <v>4572.87</v>
      </c>
      <c r="F475" s="15">
        <v>25912.91</v>
      </c>
      <c r="G475" s="10" t="s">
        <v>240</v>
      </c>
      <c r="H475" s="12" t="s">
        <v>241</v>
      </c>
      <c r="I475" s="13">
        <v>0.50000008200545987</v>
      </c>
      <c r="K475" s="40">
        <v>4572.87</v>
      </c>
      <c r="L475" s="76">
        <v>0</v>
      </c>
      <c r="M475" s="40">
        <v>0</v>
      </c>
      <c r="N475" s="40">
        <v>30485.77</v>
      </c>
    </row>
    <row r="476" spans="1:14" ht="45" customHeight="1" x14ac:dyDescent="0.25">
      <c r="A476" s="9" t="s">
        <v>190</v>
      </c>
      <c r="B476" s="10"/>
      <c r="C476" s="10"/>
      <c r="D476" s="11">
        <v>93842.6</v>
      </c>
      <c r="E476" s="11">
        <f t="shared" si="7"/>
        <v>7038.2</v>
      </c>
      <c r="F476" s="11">
        <v>39883.1</v>
      </c>
      <c r="G476" s="10" t="s">
        <v>240</v>
      </c>
      <c r="H476" s="12" t="s">
        <v>241</v>
      </c>
      <c r="I476" s="13">
        <v>0.49999999999999994</v>
      </c>
      <c r="K476" s="38">
        <v>0</v>
      </c>
      <c r="L476" s="38">
        <v>7038.2</v>
      </c>
      <c r="M476" s="38">
        <v>0</v>
      </c>
      <c r="N476" s="38">
        <v>46921.3</v>
      </c>
    </row>
    <row r="477" spans="1:14" ht="45" customHeight="1" x14ac:dyDescent="0.25">
      <c r="A477" s="9" t="s">
        <v>43</v>
      </c>
      <c r="B477" s="10"/>
      <c r="C477" s="10"/>
      <c r="D477" s="11">
        <v>42603</v>
      </c>
      <c r="E477" s="11">
        <f t="shared" si="7"/>
        <v>4153.8</v>
      </c>
      <c r="F477" s="15">
        <v>23538.15</v>
      </c>
      <c r="G477" s="10" t="s">
        <v>240</v>
      </c>
      <c r="H477" s="12" t="s">
        <v>241</v>
      </c>
      <c r="I477" s="13">
        <v>0.65</v>
      </c>
      <c r="K477" s="40">
        <v>4153.8</v>
      </c>
      <c r="L477" s="76">
        <v>0</v>
      </c>
      <c r="M477" s="40">
        <v>0</v>
      </c>
      <c r="N477" s="40">
        <v>14911.05</v>
      </c>
    </row>
    <row r="478" spans="1:14" ht="45" customHeight="1" x14ac:dyDescent="0.25">
      <c r="A478" s="9" t="s">
        <v>87</v>
      </c>
      <c r="B478" s="10"/>
      <c r="C478" s="10"/>
      <c r="D478" s="11">
        <v>13101</v>
      </c>
      <c r="E478" s="11">
        <f t="shared" si="7"/>
        <v>1277.3499999999999</v>
      </c>
      <c r="F478" s="15">
        <v>7238.3</v>
      </c>
      <c r="G478" s="10" t="s">
        <v>240</v>
      </c>
      <c r="H478" s="12" t="s">
        <v>241</v>
      </c>
      <c r="I478" s="13">
        <v>0.65</v>
      </c>
      <c r="K478" s="74">
        <v>0</v>
      </c>
      <c r="L478" s="15">
        <v>1277.3499999999999</v>
      </c>
      <c r="M478" s="40">
        <v>0</v>
      </c>
      <c r="N478" s="74">
        <v>4585.3500000000004</v>
      </c>
    </row>
    <row r="479" spans="1:14" ht="45" customHeight="1" x14ac:dyDescent="0.25">
      <c r="A479" s="9" t="s">
        <v>63</v>
      </c>
      <c r="B479" s="10"/>
      <c r="C479" s="10"/>
      <c r="D479" s="14">
        <v>21582</v>
      </c>
      <c r="E479" s="11">
        <f t="shared" si="7"/>
        <v>2104.25</v>
      </c>
      <c r="F479" s="15">
        <v>11924.05</v>
      </c>
      <c r="G479" s="10" t="s">
        <v>240</v>
      </c>
      <c r="H479" s="12" t="s">
        <v>241</v>
      </c>
      <c r="I479" s="13">
        <v>0.64999999999999991</v>
      </c>
      <c r="K479" s="81">
        <v>2104.25</v>
      </c>
      <c r="L479" s="77">
        <v>0</v>
      </c>
      <c r="M479" s="78">
        <v>0</v>
      </c>
      <c r="N479" s="81">
        <v>7553.7</v>
      </c>
    </row>
    <row r="480" spans="1:14" ht="45" customHeight="1" x14ac:dyDescent="0.25">
      <c r="A480" s="9" t="s">
        <v>256</v>
      </c>
      <c r="B480" s="10"/>
      <c r="C480" s="10"/>
      <c r="D480" s="11">
        <v>108415.65</v>
      </c>
      <c r="E480" s="11">
        <f t="shared" si="7"/>
        <v>8131.18</v>
      </c>
      <c r="F480" s="11">
        <v>46076.65</v>
      </c>
      <c r="G480" s="10" t="s">
        <v>240</v>
      </c>
      <c r="H480" s="12" t="s">
        <v>241</v>
      </c>
      <c r="I480" s="13">
        <v>0.500000046118803</v>
      </c>
      <c r="K480" s="70">
        <v>8131.18</v>
      </c>
      <c r="L480" s="38">
        <v>0</v>
      </c>
      <c r="M480" s="38">
        <v>0</v>
      </c>
      <c r="N480" s="70">
        <v>54207.82</v>
      </c>
    </row>
    <row r="481" spans="1:14" ht="45" customHeight="1" x14ac:dyDescent="0.25">
      <c r="A481" s="9" t="s">
        <v>98</v>
      </c>
      <c r="B481" s="10"/>
      <c r="C481" s="10"/>
      <c r="D481" s="11">
        <v>16337.5</v>
      </c>
      <c r="E481" s="11">
        <f t="shared" si="7"/>
        <v>1225.32</v>
      </c>
      <c r="F481" s="15">
        <v>6943.43</v>
      </c>
      <c r="G481" s="10" t="s">
        <v>240</v>
      </c>
      <c r="H481" s="12" t="s">
        <v>241</v>
      </c>
      <c r="I481" s="13">
        <v>0.5</v>
      </c>
      <c r="K481" s="74">
        <v>0</v>
      </c>
      <c r="L481" s="15">
        <v>1225.32</v>
      </c>
      <c r="M481" s="40">
        <v>0</v>
      </c>
      <c r="N481" s="74">
        <v>8168.75</v>
      </c>
    </row>
    <row r="482" spans="1:14" ht="45" customHeight="1" x14ac:dyDescent="0.25">
      <c r="A482" s="9" t="s">
        <v>44</v>
      </c>
      <c r="B482" s="10"/>
      <c r="C482" s="10"/>
      <c r="D482" s="11">
        <v>17579.150000000001</v>
      </c>
      <c r="E482" s="11">
        <f t="shared" si="7"/>
        <v>1318.44</v>
      </c>
      <c r="F482" s="15">
        <v>7471.14</v>
      </c>
      <c r="G482" s="10" t="s">
        <v>240</v>
      </c>
      <c r="H482" s="12" t="s">
        <v>241</v>
      </c>
      <c r="I482" s="13">
        <v>0.50000028442785904</v>
      </c>
      <c r="K482" s="74">
        <v>0</v>
      </c>
      <c r="L482" s="15">
        <v>1318.44</v>
      </c>
      <c r="M482" s="40">
        <v>0</v>
      </c>
      <c r="N482" s="74">
        <v>8789.57</v>
      </c>
    </row>
    <row r="483" spans="1:14" ht="45" customHeight="1" x14ac:dyDescent="0.25">
      <c r="A483" s="9" t="s">
        <v>81</v>
      </c>
      <c r="B483" s="10"/>
      <c r="C483" s="10"/>
      <c r="D483" s="14">
        <v>52847.7</v>
      </c>
      <c r="E483" s="11">
        <f t="shared" si="7"/>
        <v>4738.01</v>
      </c>
      <c r="F483" s="15">
        <v>26848.69</v>
      </c>
      <c r="G483" s="10" t="s">
        <v>240</v>
      </c>
      <c r="H483" s="12" t="s">
        <v>241</v>
      </c>
      <c r="I483" s="13">
        <v>0.59769299326176917</v>
      </c>
      <c r="K483" s="74">
        <v>4738.01</v>
      </c>
      <c r="L483" s="40">
        <v>0</v>
      </c>
      <c r="M483" s="78">
        <v>0</v>
      </c>
      <c r="N483" s="74">
        <v>21261</v>
      </c>
    </row>
    <row r="484" spans="1:14" ht="45" customHeight="1" x14ac:dyDescent="0.25">
      <c r="A484" s="9" t="s">
        <v>257</v>
      </c>
      <c r="B484" s="10"/>
      <c r="C484" s="10"/>
      <c r="D484" s="11">
        <v>0</v>
      </c>
      <c r="E484" s="11">
        <f t="shared" si="7"/>
        <v>0</v>
      </c>
      <c r="F484" s="15">
        <v>0</v>
      </c>
      <c r="G484" s="10" t="s">
        <v>240</v>
      </c>
      <c r="H484" s="12" t="s">
        <v>241</v>
      </c>
      <c r="I484" s="13"/>
      <c r="K484" s="74">
        <v>0</v>
      </c>
      <c r="L484" s="76">
        <v>0</v>
      </c>
      <c r="M484" s="40">
        <v>0</v>
      </c>
      <c r="N484" s="74">
        <v>0</v>
      </c>
    </row>
    <row r="485" spans="1:14" ht="45" customHeight="1" x14ac:dyDescent="0.25">
      <c r="A485" s="9" t="s">
        <v>99</v>
      </c>
      <c r="B485" s="10"/>
      <c r="C485" s="10"/>
      <c r="D485" s="14">
        <v>13592.8</v>
      </c>
      <c r="E485" s="11">
        <f t="shared" si="7"/>
        <v>1019.46</v>
      </c>
      <c r="F485" s="14">
        <v>5776.94</v>
      </c>
      <c r="G485" s="10" t="s">
        <v>240</v>
      </c>
      <c r="H485" s="12" t="s">
        <v>258</v>
      </c>
      <c r="I485" s="13">
        <v>0.5</v>
      </c>
      <c r="K485" s="19">
        <v>1019.46</v>
      </c>
      <c r="L485" s="14">
        <v>0</v>
      </c>
      <c r="M485" s="14">
        <v>0</v>
      </c>
      <c r="N485" s="19">
        <v>6796.4</v>
      </c>
    </row>
    <row r="486" spans="1:14" ht="45" customHeight="1" x14ac:dyDescent="0.25">
      <c r="A486" s="9" t="s">
        <v>181</v>
      </c>
      <c r="B486" s="10"/>
      <c r="C486" s="10"/>
      <c r="D486" s="14">
        <v>67441.2</v>
      </c>
      <c r="E486" s="11">
        <f t="shared" si="7"/>
        <v>5058.09</v>
      </c>
      <c r="F486" s="15">
        <v>28662.51</v>
      </c>
      <c r="G486" s="10" t="s">
        <v>240</v>
      </c>
      <c r="H486" s="12" t="s">
        <v>241</v>
      </c>
      <c r="I486" s="13">
        <v>0.5</v>
      </c>
      <c r="K486" s="81">
        <v>0</v>
      </c>
      <c r="L486" s="77">
        <v>5058.09</v>
      </c>
      <c r="M486" s="78">
        <v>0</v>
      </c>
      <c r="N486" s="81">
        <v>33720.6</v>
      </c>
    </row>
    <row r="487" spans="1:14" ht="45" customHeight="1" x14ac:dyDescent="0.25">
      <c r="A487" s="9" t="s">
        <v>97</v>
      </c>
      <c r="B487" s="10"/>
      <c r="C487" s="10"/>
      <c r="D487" s="11">
        <f>F487+K487+L487+M487+N487</f>
        <v>8887.6</v>
      </c>
      <c r="E487" s="11">
        <f t="shared" si="7"/>
        <v>666.57</v>
      </c>
      <c r="F487" s="11">
        <v>3777.23</v>
      </c>
      <c r="G487" s="10" t="s">
        <v>240</v>
      </c>
      <c r="H487" s="12" t="s">
        <v>259</v>
      </c>
      <c r="I487" s="13">
        <f>(F487+K487+L487+M487)/D487</f>
        <v>0.5</v>
      </c>
      <c r="K487" s="67">
        <v>666.57</v>
      </c>
      <c r="L487" s="11">
        <v>0</v>
      </c>
      <c r="M487" s="11">
        <v>0</v>
      </c>
      <c r="N487" s="67">
        <v>4443.8</v>
      </c>
    </row>
    <row r="488" spans="1:14" ht="45" customHeight="1" x14ac:dyDescent="0.25">
      <c r="A488" s="9" t="s">
        <v>69</v>
      </c>
      <c r="B488" s="10"/>
      <c r="C488" s="10"/>
      <c r="D488" s="11">
        <v>45222.2</v>
      </c>
      <c r="E488" s="11">
        <f t="shared" si="7"/>
        <v>3391.67</v>
      </c>
      <c r="F488" s="15">
        <v>19219.43</v>
      </c>
      <c r="G488" s="10" t="s">
        <v>240</v>
      </c>
      <c r="H488" s="12" t="s">
        <v>241</v>
      </c>
      <c r="I488" s="13">
        <v>0.5</v>
      </c>
      <c r="K488" s="74">
        <v>0</v>
      </c>
      <c r="L488" s="15">
        <v>3391.67</v>
      </c>
      <c r="M488" s="40">
        <v>0</v>
      </c>
      <c r="N488" s="74">
        <v>22611.1</v>
      </c>
    </row>
    <row r="489" spans="1:14" ht="45" customHeight="1" x14ac:dyDescent="0.25">
      <c r="A489" s="9" t="s">
        <v>124</v>
      </c>
      <c r="B489" s="10"/>
      <c r="C489" s="10"/>
      <c r="D489" s="14">
        <v>69336.350000000006</v>
      </c>
      <c r="E489" s="11">
        <f t="shared" si="7"/>
        <v>5200.2299999999996</v>
      </c>
      <c r="F489" s="15">
        <v>29467.95</v>
      </c>
      <c r="G489" s="10" t="s">
        <v>240</v>
      </c>
      <c r="H489" s="12" t="s">
        <v>241</v>
      </c>
      <c r="I489" s="13">
        <v>0.50000007211224695</v>
      </c>
      <c r="K489" s="81">
        <v>5200.2299999999996</v>
      </c>
      <c r="L489" s="81">
        <v>0</v>
      </c>
      <c r="M489" s="82">
        <v>0</v>
      </c>
      <c r="N489" s="81">
        <v>34668.17</v>
      </c>
    </row>
    <row r="490" spans="1:14" ht="45" customHeight="1" x14ac:dyDescent="0.25">
      <c r="A490" s="9" t="s">
        <v>158</v>
      </c>
      <c r="B490" s="10"/>
      <c r="C490" s="10"/>
      <c r="D490" s="14">
        <v>32586.85</v>
      </c>
      <c r="E490" s="11">
        <f t="shared" si="7"/>
        <v>2462.77</v>
      </c>
      <c r="F490" s="14">
        <v>13955.66</v>
      </c>
      <c r="G490" s="10" t="s">
        <v>220</v>
      </c>
      <c r="H490" s="12" t="s">
        <v>221</v>
      </c>
      <c r="I490" s="13">
        <v>0.50383605656883068</v>
      </c>
      <c r="K490" s="19">
        <v>2462.77</v>
      </c>
      <c r="L490" s="14">
        <v>0</v>
      </c>
      <c r="M490" s="19">
        <v>0</v>
      </c>
      <c r="N490" s="14">
        <v>16168.42</v>
      </c>
    </row>
    <row r="491" spans="1:14" ht="45" customHeight="1" x14ac:dyDescent="0.25">
      <c r="A491" s="9" t="s">
        <v>44</v>
      </c>
      <c r="B491" s="10"/>
      <c r="C491" s="10"/>
      <c r="D491" s="14">
        <v>15350</v>
      </c>
      <c r="E491" s="11">
        <f t="shared" si="7"/>
        <v>1504.13</v>
      </c>
      <c r="F491" s="15">
        <v>8523.3700000000008</v>
      </c>
      <c r="G491" s="10" t="s">
        <v>240</v>
      </c>
      <c r="H491" s="12" t="s">
        <v>241</v>
      </c>
      <c r="I491" s="13">
        <v>0.65325732899022804</v>
      </c>
      <c r="K491" s="74">
        <v>1504.13</v>
      </c>
      <c r="L491" s="76">
        <v>0</v>
      </c>
      <c r="M491" s="83">
        <v>0</v>
      </c>
      <c r="N491" s="40">
        <v>5322.5</v>
      </c>
    </row>
    <row r="492" spans="1:14" ht="45" customHeight="1" x14ac:dyDescent="0.25">
      <c r="A492" s="9" t="s">
        <v>44</v>
      </c>
      <c r="B492" s="10"/>
      <c r="C492" s="10"/>
      <c r="D492" s="14">
        <v>64756.399999999994</v>
      </c>
      <c r="E492" s="11">
        <f t="shared" si="7"/>
        <v>6344.06</v>
      </c>
      <c r="F492" s="15">
        <v>35949.64</v>
      </c>
      <c r="G492" s="10" t="s">
        <v>240</v>
      </c>
      <c r="H492" s="12" t="s">
        <v>241</v>
      </c>
      <c r="I492" s="13">
        <v>0.65312000049415964</v>
      </c>
      <c r="K492" s="74">
        <v>6344.06</v>
      </c>
      <c r="L492" s="40">
        <v>0</v>
      </c>
      <c r="M492" s="74">
        <v>0</v>
      </c>
      <c r="N492" s="40">
        <v>22462.7</v>
      </c>
    </row>
    <row r="493" spans="1:14" ht="45" customHeight="1" x14ac:dyDescent="0.25">
      <c r="A493" s="9" t="s">
        <v>260</v>
      </c>
      <c r="B493" s="10"/>
      <c r="C493" s="10"/>
      <c r="D493" s="14">
        <v>30761</v>
      </c>
      <c r="E493" s="11">
        <f t="shared" si="7"/>
        <v>2999.2</v>
      </c>
      <c r="F493" s="15">
        <v>16995.45</v>
      </c>
      <c r="G493" s="10" t="s">
        <v>240</v>
      </c>
      <c r="H493" s="12" t="s">
        <v>241</v>
      </c>
      <c r="I493" s="13">
        <v>0.65</v>
      </c>
      <c r="K493" s="74">
        <v>0</v>
      </c>
      <c r="L493" s="40">
        <v>2999.2</v>
      </c>
      <c r="M493" s="74">
        <v>0</v>
      </c>
      <c r="N493" s="40">
        <v>10766.35</v>
      </c>
    </row>
    <row r="494" spans="1:14" ht="45" customHeight="1" x14ac:dyDescent="0.25">
      <c r="A494" s="9" t="s">
        <v>44</v>
      </c>
      <c r="B494" s="10"/>
      <c r="C494" s="10"/>
      <c r="D494" s="14">
        <v>49736</v>
      </c>
      <c r="E494" s="11">
        <f t="shared" si="7"/>
        <v>4856.76</v>
      </c>
      <c r="F494" s="15">
        <v>27521.64</v>
      </c>
      <c r="G494" s="10" t="s">
        <v>240</v>
      </c>
      <c r="H494" s="12" t="s">
        <v>241</v>
      </c>
      <c r="I494" s="13">
        <v>0.65100530802637935</v>
      </c>
      <c r="K494" s="81">
        <v>4856.76</v>
      </c>
      <c r="L494" s="81">
        <v>0</v>
      </c>
      <c r="M494" s="82">
        <v>0</v>
      </c>
      <c r="N494" s="77">
        <v>17357.599999999999</v>
      </c>
    </row>
    <row r="495" spans="1:14" ht="45" customHeight="1" x14ac:dyDescent="0.25">
      <c r="A495" s="9" t="s">
        <v>261</v>
      </c>
      <c r="B495" s="10"/>
      <c r="C495" s="10"/>
      <c r="D495" s="11">
        <v>40091</v>
      </c>
      <c r="E495" s="11">
        <f t="shared" si="7"/>
        <v>4140.4799999999996</v>
      </c>
      <c r="F495" s="11">
        <v>23462.67</v>
      </c>
      <c r="G495" s="10" t="s">
        <v>240</v>
      </c>
      <c r="H495" s="12" t="s">
        <v>241</v>
      </c>
      <c r="I495" s="13">
        <v>0.68851238432565909</v>
      </c>
      <c r="K495" s="70">
        <v>4140.4799999999996</v>
      </c>
      <c r="L495" s="70">
        <v>0</v>
      </c>
      <c r="M495" s="70">
        <v>0</v>
      </c>
      <c r="N495" s="38">
        <v>12487.85</v>
      </c>
    </row>
    <row r="496" spans="1:14" ht="45" customHeight="1" x14ac:dyDescent="0.25">
      <c r="A496" s="9" t="s">
        <v>262</v>
      </c>
      <c r="B496" s="10"/>
      <c r="C496" s="10"/>
      <c r="D496" s="14">
        <v>15553.3</v>
      </c>
      <c r="E496" s="11">
        <f t="shared" si="7"/>
        <v>1166.5</v>
      </c>
      <c r="F496" s="15">
        <v>6610.15</v>
      </c>
      <c r="G496" s="10" t="s">
        <v>240</v>
      </c>
      <c r="H496" s="12" t="s">
        <v>258</v>
      </c>
      <c r="I496" s="13">
        <v>0.5</v>
      </c>
      <c r="K496" s="81">
        <v>1166.5</v>
      </c>
      <c r="L496" s="81">
        <v>0</v>
      </c>
      <c r="M496" s="82">
        <v>0</v>
      </c>
      <c r="N496" s="81">
        <v>7776.65</v>
      </c>
    </row>
    <row r="497" spans="1:14" ht="45" customHeight="1" x14ac:dyDescent="0.25">
      <c r="A497" s="9" t="s">
        <v>263</v>
      </c>
      <c r="B497" s="10"/>
      <c r="C497" s="10"/>
      <c r="D497" s="26">
        <v>111368</v>
      </c>
      <c r="E497" s="11">
        <f t="shared" si="7"/>
        <v>19212.03</v>
      </c>
      <c r="F497" s="11">
        <v>64313.97</v>
      </c>
      <c r="G497" s="10" t="s">
        <v>51</v>
      </c>
      <c r="H497" s="12" t="s">
        <v>52</v>
      </c>
      <c r="I497" s="13">
        <v>0.75</v>
      </c>
      <c r="K497" s="67">
        <v>0</v>
      </c>
      <c r="L497" s="67">
        <v>19212.03</v>
      </c>
      <c r="M497" s="67">
        <v>0</v>
      </c>
      <c r="N497" s="67">
        <v>27842</v>
      </c>
    </row>
    <row r="498" spans="1:14" ht="45" customHeight="1" x14ac:dyDescent="0.25">
      <c r="A498" s="9" t="s">
        <v>264</v>
      </c>
      <c r="B498" s="10"/>
      <c r="C498" s="10"/>
      <c r="D498" s="26">
        <v>16368.02</v>
      </c>
      <c r="E498" s="11">
        <f t="shared" si="7"/>
        <v>2080.6</v>
      </c>
      <c r="F498" s="11">
        <v>11790.03</v>
      </c>
      <c r="G498" s="10" t="s">
        <v>51</v>
      </c>
      <c r="H498" s="12" t="s">
        <v>52</v>
      </c>
      <c r="I498" s="13">
        <v>0.84742259601344572</v>
      </c>
      <c r="K498" s="38">
        <v>0</v>
      </c>
      <c r="L498" s="70">
        <v>2080.6</v>
      </c>
      <c r="M498" s="70">
        <v>0</v>
      </c>
      <c r="N498" s="38">
        <v>2497.39</v>
      </c>
    </row>
    <row r="499" spans="1:14" ht="45" customHeight="1" x14ac:dyDescent="0.25">
      <c r="A499" s="9" t="s">
        <v>44</v>
      </c>
      <c r="B499" s="10"/>
      <c r="C499" s="10"/>
      <c r="D499" s="14">
        <v>125543.72</v>
      </c>
      <c r="E499" s="11">
        <f t="shared" si="7"/>
        <v>14123.67</v>
      </c>
      <c r="F499" s="14">
        <v>80034.12</v>
      </c>
      <c r="G499" s="10" t="s">
        <v>51</v>
      </c>
      <c r="H499" s="12" t="s">
        <v>177</v>
      </c>
      <c r="I499" s="13">
        <v>0.74999999999999989</v>
      </c>
      <c r="K499" s="14">
        <v>14123.67</v>
      </c>
      <c r="L499" s="19">
        <v>0</v>
      </c>
      <c r="M499" s="19">
        <v>0</v>
      </c>
      <c r="N499" s="14">
        <v>31385.93</v>
      </c>
    </row>
    <row r="500" spans="1:14" ht="45" customHeight="1" x14ac:dyDescent="0.25">
      <c r="A500" s="9" t="s">
        <v>265</v>
      </c>
      <c r="B500" s="10"/>
      <c r="C500" s="10"/>
      <c r="D500" s="11">
        <v>35348.75</v>
      </c>
      <c r="E500" s="11">
        <f t="shared" si="7"/>
        <v>7064.24</v>
      </c>
      <c r="F500" s="62">
        <v>22647.32</v>
      </c>
      <c r="G500" s="10" t="s">
        <v>51</v>
      </c>
      <c r="H500" s="12" t="s">
        <v>52</v>
      </c>
      <c r="I500" s="13">
        <v>0.84052646840411616</v>
      </c>
      <c r="K500" s="84">
        <v>3996.59</v>
      </c>
      <c r="L500" s="66">
        <v>3067.65</v>
      </c>
      <c r="M500" s="19">
        <v>0</v>
      </c>
      <c r="N500" s="64">
        <v>5637.19</v>
      </c>
    </row>
    <row r="501" spans="1:14" ht="45" customHeight="1" x14ac:dyDescent="0.25">
      <c r="A501" s="9" t="s">
        <v>266</v>
      </c>
      <c r="B501" s="10"/>
      <c r="C501" s="10"/>
      <c r="D501" s="14">
        <v>57900</v>
      </c>
      <c r="E501" s="11">
        <f t="shared" si="7"/>
        <v>10747.18</v>
      </c>
      <c r="F501" s="14">
        <v>32677.82</v>
      </c>
      <c r="G501" s="10" t="s">
        <v>51</v>
      </c>
      <c r="H501" s="12" t="s">
        <v>52</v>
      </c>
      <c r="I501" s="13">
        <v>0.75</v>
      </c>
      <c r="K501" s="14">
        <v>4724.08</v>
      </c>
      <c r="L501" s="19">
        <v>6023.1</v>
      </c>
      <c r="M501" s="19">
        <v>0</v>
      </c>
      <c r="N501" s="14">
        <v>14475</v>
      </c>
    </row>
    <row r="502" spans="1:14" ht="45" customHeight="1" x14ac:dyDescent="0.25">
      <c r="A502" s="9" t="s">
        <v>44</v>
      </c>
      <c r="B502" s="10"/>
      <c r="C502" s="10"/>
      <c r="D502" s="14">
        <v>10860.42</v>
      </c>
      <c r="E502" s="11">
        <f t="shared" si="7"/>
        <v>1336.47</v>
      </c>
      <c r="F502" s="14">
        <v>6808.85</v>
      </c>
      <c r="G502" s="10" t="s">
        <v>51</v>
      </c>
      <c r="H502" s="12" t="s">
        <v>52</v>
      </c>
      <c r="I502" s="13">
        <v>0.75000046038735146</v>
      </c>
      <c r="K502" s="14">
        <v>1201.57</v>
      </c>
      <c r="L502" s="19">
        <v>134.9</v>
      </c>
      <c r="M502" s="19">
        <v>0</v>
      </c>
      <c r="N502" s="14">
        <v>2715.1</v>
      </c>
    </row>
    <row r="503" spans="1:14" ht="45" customHeight="1" x14ac:dyDescent="0.25">
      <c r="A503" s="9" t="s">
        <v>44</v>
      </c>
      <c r="B503" s="10"/>
      <c r="C503" s="10"/>
      <c r="D503" s="11">
        <v>8274.98</v>
      </c>
      <c r="E503" s="11">
        <f t="shared" si="7"/>
        <v>930.94</v>
      </c>
      <c r="F503" s="15">
        <v>5275.3</v>
      </c>
      <c r="G503" s="10" t="s">
        <v>51</v>
      </c>
      <c r="H503" s="12" t="s">
        <v>52</v>
      </c>
      <c r="I503" s="85">
        <v>0.75000060423106762</v>
      </c>
      <c r="K503" s="74">
        <v>0</v>
      </c>
      <c r="L503" s="74">
        <v>930.94</v>
      </c>
      <c r="M503" s="19">
        <v>0</v>
      </c>
      <c r="N503" s="74">
        <v>2068.7399999999998</v>
      </c>
    </row>
    <row r="504" spans="1:14" ht="45" customHeight="1" x14ac:dyDescent="0.25">
      <c r="A504" s="9" t="s">
        <v>44</v>
      </c>
      <c r="B504" s="10"/>
      <c r="C504" s="10"/>
      <c r="D504" s="26">
        <v>64250</v>
      </c>
      <c r="E504" s="11">
        <f t="shared" si="7"/>
        <v>10190.380000000001</v>
      </c>
      <c r="F504" s="11">
        <v>37997.120000000003</v>
      </c>
      <c r="G504" s="10" t="s">
        <v>51</v>
      </c>
      <c r="H504" s="12" t="s">
        <v>52</v>
      </c>
      <c r="I504" s="16">
        <v>0.75</v>
      </c>
      <c r="K504" s="18">
        <v>6705.38</v>
      </c>
      <c r="L504" s="18">
        <v>3485</v>
      </c>
      <c r="M504" s="18">
        <v>0</v>
      </c>
      <c r="N504" s="86">
        <v>16062.5</v>
      </c>
    </row>
    <row r="505" spans="1:14" ht="45" customHeight="1" x14ac:dyDescent="0.25">
      <c r="A505" s="9" t="s">
        <v>107</v>
      </c>
      <c r="B505" s="10"/>
      <c r="C505" s="10"/>
      <c r="D505" s="14">
        <v>17279</v>
      </c>
      <c r="E505" s="11">
        <f t="shared" si="7"/>
        <v>7577.5</v>
      </c>
      <c r="F505" s="14">
        <v>5381.75</v>
      </c>
      <c r="G505" s="10" t="s">
        <v>51</v>
      </c>
      <c r="H505" s="12" t="s">
        <v>52</v>
      </c>
      <c r="I505" s="16">
        <v>0.75</v>
      </c>
      <c r="K505" s="17">
        <v>949.72</v>
      </c>
      <c r="L505" s="87">
        <v>0</v>
      </c>
      <c r="M505" s="87">
        <v>6627.78</v>
      </c>
      <c r="N505" s="17">
        <v>4319.75</v>
      </c>
    </row>
    <row r="506" spans="1:14" ht="45" customHeight="1" x14ac:dyDescent="0.25">
      <c r="A506" s="9" t="s">
        <v>44</v>
      </c>
      <c r="B506" s="10"/>
      <c r="C506" s="10"/>
      <c r="D506" s="11">
        <v>155045.54999999999</v>
      </c>
      <c r="E506" s="11">
        <f t="shared" si="7"/>
        <v>27236.58</v>
      </c>
      <c r="F506" s="15">
        <v>104552.14</v>
      </c>
      <c r="G506" s="10" t="s">
        <v>51</v>
      </c>
      <c r="H506" s="12" t="s">
        <v>52</v>
      </c>
      <c r="I506" s="13">
        <v>0.85000001612429388</v>
      </c>
      <c r="K506" s="40">
        <v>18450.38</v>
      </c>
      <c r="L506" s="40">
        <v>8786.2000000000007</v>
      </c>
      <c r="M506" s="14">
        <v>0</v>
      </c>
      <c r="N506" s="40">
        <v>23256.83</v>
      </c>
    </row>
    <row r="507" spans="1:14" ht="45" customHeight="1" x14ac:dyDescent="0.25">
      <c r="A507" s="9" t="s">
        <v>44</v>
      </c>
      <c r="B507" s="10"/>
      <c r="C507" s="10"/>
      <c r="D507" s="14">
        <v>53806.04</v>
      </c>
      <c r="E507" s="11">
        <f t="shared" si="7"/>
        <v>5246.09</v>
      </c>
      <c r="F507" s="14">
        <v>29727.84</v>
      </c>
      <c r="G507" s="10" t="s">
        <v>51</v>
      </c>
      <c r="H507" s="12" t="s">
        <v>177</v>
      </c>
      <c r="I507" s="13">
        <v>0.6500000743410963</v>
      </c>
      <c r="K507" s="14">
        <v>5246.09</v>
      </c>
      <c r="L507" s="14">
        <v>0</v>
      </c>
      <c r="M507" s="14">
        <v>0</v>
      </c>
      <c r="N507" s="14">
        <v>18832.11</v>
      </c>
    </row>
    <row r="508" spans="1:14" ht="45" customHeight="1" x14ac:dyDescent="0.25">
      <c r="A508" s="42" t="s">
        <v>44</v>
      </c>
      <c r="B508" s="43"/>
      <c r="C508" s="43"/>
      <c r="D508" s="14">
        <v>82588.73000000001</v>
      </c>
      <c r="E508" s="11">
        <f t="shared" si="7"/>
        <v>12163.76</v>
      </c>
      <c r="F508" s="14">
        <v>58036.66</v>
      </c>
      <c r="G508" s="10" t="s">
        <v>51</v>
      </c>
      <c r="H508" s="12" t="s">
        <v>52</v>
      </c>
      <c r="I508" s="13">
        <v>0.84999999394590531</v>
      </c>
      <c r="K508" s="14">
        <v>10241.77</v>
      </c>
      <c r="L508" s="14">
        <v>1921.99</v>
      </c>
      <c r="M508" s="14">
        <v>0</v>
      </c>
      <c r="N508" s="14">
        <v>12388.31</v>
      </c>
    </row>
    <row r="509" spans="1:14" ht="45" customHeight="1" x14ac:dyDescent="0.25">
      <c r="A509" s="9" t="s">
        <v>44</v>
      </c>
      <c r="B509" s="10"/>
      <c r="C509" s="10"/>
      <c r="D509" s="11">
        <f>F509+K509+L509+M509+N509</f>
        <v>230344.09000000003</v>
      </c>
      <c r="E509" s="11">
        <f t="shared" si="7"/>
        <v>29368.880000000001</v>
      </c>
      <c r="F509" s="11">
        <v>166423.6</v>
      </c>
      <c r="G509" s="10" t="s">
        <v>51</v>
      </c>
      <c r="H509" s="12" t="s">
        <v>259</v>
      </c>
      <c r="I509" s="13">
        <f>(F509+K509+L509+M509)/D509</f>
        <v>0.8500000151946594</v>
      </c>
      <c r="K509" s="11">
        <v>0</v>
      </c>
      <c r="L509" s="11">
        <v>29368.880000000001</v>
      </c>
      <c r="M509" s="11">
        <v>0</v>
      </c>
      <c r="N509" s="11">
        <v>34551.61</v>
      </c>
    </row>
    <row r="510" spans="1:14" ht="45" customHeight="1" x14ac:dyDescent="0.25">
      <c r="A510" s="42" t="s">
        <v>44</v>
      </c>
      <c r="B510" s="43"/>
      <c r="C510" s="43"/>
      <c r="D510" s="11">
        <v>126795.61</v>
      </c>
      <c r="E510" s="11">
        <f t="shared" si="7"/>
        <v>15892.87</v>
      </c>
      <c r="F510" s="15">
        <v>90059.57</v>
      </c>
      <c r="G510" s="10" t="s">
        <v>51</v>
      </c>
      <c r="H510" s="12" t="s">
        <v>52</v>
      </c>
      <c r="I510" s="13">
        <v>0.83561599648442086</v>
      </c>
      <c r="K510" s="40">
        <v>15892.87</v>
      </c>
      <c r="L510" s="40">
        <v>0</v>
      </c>
      <c r="M510" s="14">
        <v>0</v>
      </c>
      <c r="N510" s="40">
        <v>20843.169999999998</v>
      </c>
    </row>
    <row r="511" spans="1:14" ht="45" customHeight="1" x14ac:dyDescent="0.25">
      <c r="A511" s="9" t="s">
        <v>201</v>
      </c>
      <c r="B511" s="10"/>
      <c r="C511" s="10"/>
      <c r="D511" s="14">
        <v>478258.82</v>
      </c>
      <c r="E511" s="11">
        <f t="shared" si="7"/>
        <v>81149</v>
      </c>
      <c r="F511" s="14">
        <v>325371</v>
      </c>
      <c r="G511" s="10" t="s">
        <v>51</v>
      </c>
      <c r="H511" s="12" t="s">
        <v>52</v>
      </c>
      <c r="I511" s="13">
        <v>0.85000000627275418</v>
      </c>
      <c r="K511" s="19">
        <v>0</v>
      </c>
      <c r="L511" s="19">
        <v>57418.42</v>
      </c>
      <c r="M511" s="19">
        <v>23730.58</v>
      </c>
      <c r="N511" s="19">
        <v>71738.820000000007</v>
      </c>
    </row>
    <row r="512" spans="1:14" ht="45" customHeight="1" x14ac:dyDescent="0.25">
      <c r="A512" s="9" t="s">
        <v>267</v>
      </c>
      <c r="B512" s="10"/>
      <c r="C512" s="10"/>
      <c r="D512" s="11">
        <v>100904</v>
      </c>
      <c r="E512" s="11">
        <f t="shared" si="7"/>
        <v>18546.36</v>
      </c>
      <c r="F512" s="62">
        <v>57131.64</v>
      </c>
      <c r="G512" s="10" t="s">
        <v>51</v>
      </c>
      <c r="H512" s="12" t="s">
        <v>52</v>
      </c>
      <c r="I512" s="85">
        <v>0.75</v>
      </c>
      <c r="K512" s="84">
        <v>0</v>
      </c>
      <c r="L512" s="74">
        <v>18546.36</v>
      </c>
      <c r="M512" s="19">
        <v>0</v>
      </c>
      <c r="N512" s="66">
        <v>25226</v>
      </c>
    </row>
    <row r="513" spans="1:14" ht="45" customHeight="1" x14ac:dyDescent="0.25">
      <c r="A513" s="9" t="s">
        <v>268</v>
      </c>
      <c r="B513" s="10"/>
      <c r="C513" s="10"/>
      <c r="D513" s="11">
        <f>F513+K513+L513+M513+N513</f>
        <v>216213.58</v>
      </c>
      <c r="E513" s="11">
        <f t="shared" si="7"/>
        <v>27360.39</v>
      </c>
      <c r="F513" s="11">
        <v>155042.15</v>
      </c>
      <c r="G513" s="10" t="s">
        <v>51</v>
      </c>
      <c r="H513" s="12" t="s">
        <v>259</v>
      </c>
      <c r="I513" s="16">
        <f>(F513+K513+L513+M513)/D513</f>
        <v>0.84362203336164177</v>
      </c>
      <c r="K513" s="18">
        <v>0</v>
      </c>
      <c r="L513" s="18">
        <v>27360.39</v>
      </c>
      <c r="M513" s="18">
        <v>0</v>
      </c>
      <c r="N513" s="18">
        <v>33811.040000000001</v>
      </c>
    </row>
    <row r="514" spans="1:14" ht="45" customHeight="1" x14ac:dyDescent="0.25">
      <c r="A514" s="9" t="s">
        <v>269</v>
      </c>
      <c r="B514" s="10"/>
      <c r="C514" s="10"/>
      <c r="D514" s="14">
        <v>154938.20000000001</v>
      </c>
      <c r="E514" s="11">
        <f t="shared" si="7"/>
        <v>26846</v>
      </c>
      <c r="F514" s="14">
        <v>89357.65</v>
      </c>
      <c r="G514" s="10" t="s">
        <v>270</v>
      </c>
      <c r="H514" s="12" t="s">
        <v>258</v>
      </c>
      <c r="I514" s="13">
        <v>0.74999999999999989</v>
      </c>
      <c r="K514" s="14">
        <v>15769</v>
      </c>
      <c r="L514" s="14">
        <v>11077</v>
      </c>
      <c r="M514" s="14">
        <v>0</v>
      </c>
      <c r="N514" s="14">
        <v>38734.550000000003</v>
      </c>
    </row>
    <row r="515" spans="1:14" ht="45" customHeight="1" x14ac:dyDescent="0.25">
      <c r="A515" s="9" t="s">
        <v>44</v>
      </c>
      <c r="B515" s="10"/>
      <c r="C515" s="10"/>
      <c r="D515" s="11">
        <f>F515+K515+L515+M515+N515</f>
        <v>57193.75</v>
      </c>
      <c r="E515" s="11">
        <f t="shared" si="7"/>
        <v>7178.45</v>
      </c>
      <c r="F515" s="11">
        <v>40677.79</v>
      </c>
      <c r="G515" s="10" t="s">
        <v>51</v>
      </c>
      <c r="H515" s="12" t="s">
        <v>259</v>
      </c>
      <c r="I515" s="13">
        <f>(F515+K515+L515+M515)/D515</f>
        <v>0.83673897934651942</v>
      </c>
      <c r="K515" s="11">
        <v>0</v>
      </c>
      <c r="L515" s="11">
        <v>7178.45</v>
      </c>
      <c r="M515" s="11">
        <v>0</v>
      </c>
      <c r="N515" s="11">
        <v>9337.51</v>
      </c>
    </row>
    <row r="516" spans="1:14" ht="45" customHeight="1" x14ac:dyDescent="0.25">
      <c r="A516" s="9" t="s">
        <v>44</v>
      </c>
      <c r="B516" s="10"/>
      <c r="C516" s="10"/>
      <c r="D516" s="14">
        <v>160562.56</v>
      </c>
      <c r="E516" s="11">
        <f t="shared" si="7"/>
        <v>26223.71</v>
      </c>
      <c r="F516" s="14">
        <v>108227.34</v>
      </c>
      <c r="G516" s="10" t="s">
        <v>51</v>
      </c>
      <c r="H516" s="12" t="s">
        <v>52</v>
      </c>
      <c r="I516" s="13">
        <v>0.83737485251854471</v>
      </c>
      <c r="K516" s="14">
        <v>19098.95</v>
      </c>
      <c r="L516" s="14">
        <v>7124.76</v>
      </c>
      <c r="M516" s="14">
        <v>0</v>
      </c>
      <c r="N516" s="14">
        <v>26111.51</v>
      </c>
    </row>
    <row r="517" spans="1:14" ht="45" customHeight="1" x14ac:dyDescent="0.25">
      <c r="A517" s="9" t="s">
        <v>44</v>
      </c>
      <c r="B517" s="10"/>
      <c r="C517" s="10"/>
      <c r="D517" s="14">
        <v>85484.05</v>
      </c>
      <c r="E517" s="11">
        <f t="shared" si="7"/>
        <v>10899.22</v>
      </c>
      <c r="F517" s="14">
        <v>61762.22</v>
      </c>
      <c r="G517" s="10" t="s">
        <v>51</v>
      </c>
      <c r="H517" s="12" t="s">
        <v>52</v>
      </c>
      <c r="I517" s="13">
        <v>0.84999997075477818</v>
      </c>
      <c r="K517" s="14">
        <v>0</v>
      </c>
      <c r="L517" s="14">
        <v>10899.22</v>
      </c>
      <c r="M517" s="14">
        <v>0</v>
      </c>
      <c r="N517" s="14">
        <v>12822.61</v>
      </c>
    </row>
    <row r="518" spans="1:14" ht="45" customHeight="1" x14ac:dyDescent="0.25">
      <c r="A518" s="9" t="s">
        <v>271</v>
      </c>
      <c r="B518" s="10"/>
      <c r="C518" s="10"/>
      <c r="D518" s="11">
        <f>F518+K518+L518+M518+N518</f>
        <v>1741667.01</v>
      </c>
      <c r="E518" s="11">
        <f t="shared" si="7"/>
        <v>195937.54</v>
      </c>
      <c r="F518" s="11">
        <v>1110312.72</v>
      </c>
      <c r="G518" s="10" t="s">
        <v>51</v>
      </c>
      <c r="H518" s="12" t="s">
        <v>259</v>
      </c>
      <c r="I518" s="13">
        <f>(F518+K518+L518+M518)/D518</f>
        <v>0.75000000143540646</v>
      </c>
      <c r="K518" s="11">
        <v>195937.54</v>
      </c>
      <c r="L518" s="11">
        <v>0</v>
      </c>
      <c r="M518" s="11">
        <v>0</v>
      </c>
      <c r="N518" s="11">
        <v>435416.75</v>
      </c>
    </row>
    <row r="519" spans="1:14" ht="45" customHeight="1" x14ac:dyDescent="0.25">
      <c r="A519" s="9" t="s">
        <v>119</v>
      </c>
      <c r="B519" s="10"/>
      <c r="C519" s="10"/>
      <c r="D519" s="14">
        <v>201927</v>
      </c>
      <c r="E519" s="11">
        <f t="shared" si="7"/>
        <v>19687.89</v>
      </c>
      <c r="F519" s="15">
        <v>111564.66</v>
      </c>
      <c r="G519" s="10" t="s">
        <v>220</v>
      </c>
      <c r="H519" s="12" t="s">
        <v>221</v>
      </c>
      <c r="I519" s="13">
        <v>0.64999999999999991</v>
      </c>
      <c r="K519" s="15">
        <v>19687.89</v>
      </c>
      <c r="L519" s="15">
        <v>0</v>
      </c>
      <c r="M519" s="14">
        <v>0</v>
      </c>
      <c r="N519" s="88">
        <v>70674.45</v>
      </c>
    </row>
    <row r="520" spans="1:14" ht="45" customHeight="1" x14ac:dyDescent="0.25">
      <c r="A520" s="9" t="s">
        <v>272</v>
      </c>
      <c r="B520" s="10"/>
      <c r="C520" s="10"/>
      <c r="D520" s="11">
        <f>F520+K520+L520+M520+N520</f>
        <v>10063.9</v>
      </c>
      <c r="E520" s="11">
        <f t="shared" si="7"/>
        <v>754.8</v>
      </c>
      <c r="F520" s="11">
        <v>4277.1499999999996</v>
      </c>
      <c r="G520" s="10" t="s">
        <v>273</v>
      </c>
      <c r="H520" s="12" t="s">
        <v>259</v>
      </c>
      <c r="I520" s="13">
        <f>(F520+K520+L520+M520)/D520</f>
        <v>0.5</v>
      </c>
      <c r="K520" s="11">
        <v>754.8</v>
      </c>
      <c r="L520" s="11">
        <v>0</v>
      </c>
      <c r="M520" s="11">
        <v>0</v>
      </c>
      <c r="N520" s="11">
        <v>5031.95</v>
      </c>
    </row>
    <row r="521" spans="1:14" ht="45" customHeight="1" x14ac:dyDescent="0.25">
      <c r="A521" s="9" t="s">
        <v>96</v>
      </c>
      <c r="B521" s="10"/>
      <c r="C521" s="10"/>
      <c r="D521" s="14">
        <v>43849.85</v>
      </c>
      <c r="E521" s="11">
        <f t="shared" si="7"/>
        <v>3288.74</v>
      </c>
      <c r="F521" s="15">
        <v>18636.189999999999</v>
      </c>
      <c r="G521" s="10" t="s">
        <v>220</v>
      </c>
      <c r="H521" s="12" t="s">
        <v>221</v>
      </c>
      <c r="I521" s="13">
        <v>0.50000011402547562</v>
      </c>
      <c r="K521" s="15">
        <v>3288.74</v>
      </c>
      <c r="L521" s="15">
        <v>0</v>
      </c>
      <c r="M521" s="14">
        <v>0</v>
      </c>
      <c r="N521" s="88">
        <v>21924.92</v>
      </c>
    </row>
    <row r="522" spans="1:14" ht="45" customHeight="1" x14ac:dyDescent="0.25">
      <c r="A522" s="9" t="s">
        <v>89</v>
      </c>
      <c r="B522" s="10"/>
      <c r="C522" s="10"/>
      <c r="D522" s="11">
        <v>25551.85</v>
      </c>
      <c r="E522" s="11">
        <f t="shared" si="7"/>
        <v>1916.39</v>
      </c>
      <c r="F522" s="11">
        <v>10859.54</v>
      </c>
      <c r="G522" s="10" t="s">
        <v>273</v>
      </c>
      <c r="H522" s="12" t="s">
        <v>259</v>
      </c>
      <c r="I522" s="13">
        <v>0.50000019568054765</v>
      </c>
      <c r="K522" s="11">
        <v>1916.39</v>
      </c>
      <c r="L522" s="11">
        <v>0</v>
      </c>
      <c r="M522" s="14">
        <v>0</v>
      </c>
      <c r="N522" s="11">
        <v>12775.92</v>
      </c>
    </row>
    <row r="523" spans="1:14" ht="45" customHeight="1" x14ac:dyDescent="0.25">
      <c r="A523" s="9" t="s">
        <v>274</v>
      </c>
      <c r="B523" s="10"/>
      <c r="C523" s="10"/>
      <c r="D523" s="14">
        <v>53600</v>
      </c>
      <c r="E523" s="11">
        <f t="shared" si="7"/>
        <v>5287.5</v>
      </c>
      <c r="F523" s="14">
        <v>29962.5</v>
      </c>
      <c r="G523" s="10" t="s">
        <v>51</v>
      </c>
      <c r="H523" s="12" t="s">
        <v>52</v>
      </c>
      <c r="I523" s="13">
        <v>0.65764925373134331</v>
      </c>
      <c r="K523" s="14">
        <v>5287.5</v>
      </c>
      <c r="L523" s="14">
        <v>0</v>
      </c>
      <c r="M523" s="14">
        <v>0</v>
      </c>
      <c r="N523" s="14">
        <v>18350</v>
      </c>
    </row>
    <row r="524" spans="1:14" ht="45" customHeight="1" x14ac:dyDescent="0.25">
      <c r="A524" s="9" t="s">
        <v>275</v>
      </c>
      <c r="B524" s="10"/>
      <c r="C524" s="10"/>
      <c r="D524" s="14">
        <v>48097.599999999999</v>
      </c>
      <c r="E524" s="11">
        <f t="shared" si="7"/>
        <v>3607.32</v>
      </c>
      <c r="F524" s="14">
        <v>20441.48</v>
      </c>
      <c r="G524" s="10" t="s">
        <v>51</v>
      </c>
      <c r="H524" s="12" t="s">
        <v>52</v>
      </c>
      <c r="I524" s="13">
        <v>0.5</v>
      </c>
      <c r="K524" s="14">
        <v>3607.32</v>
      </c>
      <c r="L524" s="14">
        <v>0</v>
      </c>
      <c r="M524" s="14">
        <v>0</v>
      </c>
      <c r="N524" s="14">
        <v>24048.799999999999</v>
      </c>
    </row>
    <row r="525" spans="1:14" ht="45" customHeight="1" x14ac:dyDescent="0.25">
      <c r="A525" s="9" t="s">
        <v>276</v>
      </c>
      <c r="B525" s="10"/>
      <c r="C525" s="10"/>
      <c r="D525" s="14">
        <v>8822.25</v>
      </c>
      <c r="E525" s="11">
        <f t="shared" si="7"/>
        <v>661.67</v>
      </c>
      <c r="F525" s="14">
        <v>3749.46</v>
      </c>
      <c r="G525" s="10" t="s">
        <v>51</v>
      </c>
      <c r="H525" s="12" t="s">
        <v>52</v>
      </c>
      <c r="I525" s="13">
        <v>0.5000005667488453</v>
      </c>
      <c r="K525" s="14">
        <v>661.67</v>
      </c>
      <c r="L525" s="14">
        <v>0</v>
      </c>
      <c r="M525" s="14">
        <v>0</v>
      </c>
      <c r="N525" s="14">
        <v>4411.12</v>
      </c>
    </row>
    <row r="526" spans="1:14" ht="45" customHeight="1" x14ac:dyDescent="0.25">
      <c r="A526" s="9" t="s">
        <v>146</v>
      </c>
      <c r="B526" s="10"/>
      <c r="C526" s="10"/>
      <c r="D526" s="14">
        <v>22937.85</v>
      </c>
      <c r="E526" s="11">
        <f t="shared" si="7"/>
        <v>1720.34</v>
      </c>
      <c r="F526" s="15">
        <v>9748.59</v>
      </c>
      <c r="G526" s="10" t="s">
        <v>220</v>
      </c>
      <c r="H526" s="12" t="s">
        <v>221</v>
      </c>
      <c r="I526" s="13">
        <v>0.50000021798032512</v>
      </c>
      <c r="K526" s="77">
        <v>1720.34</v>
      </c>
      <c r="L526" s="77">
        <v>0</v>
      </c>
      <c r="M526" s="14">
        <v>0</v>
      </c>
      <c r="N526" s="77">
        <v>11468.92</v>
      </c>
    </row>
    <row r="527" spans="1:14" ht="45" customHeight="1" x14ac:dyDescent="0.25">
      <c r="A527" s="9" t="s">
        <v>129</v>
      </c>
      <c r="B527" s="10"/>
      <c r="C527" s="10"/>
      <c r="D527" s="14">
        <v>18951.5</v>
      </c>
      <c r="E527" s="11">
        <f t="shared" si="7"/>
        <v>1421.37</v>
      </c>
      <c r="F527" s="15">
        <v>8054.38</v>
      </c>
      <c r="G527" s="10" t="s">
        <v>220</v>
      </c>
      <c r="H527" s="12" t="s">
        <v>221</v>
      </c>
      <c r="I527" s="85">
        <v>0.5</v>
      </c>
      <c r="K527" s="81">
        <v>1421.37</v>
      </c>
      <c r="L527" s="81">
        <v>0</v>
      </c>
      <c r="M527" s="19">
        <v>0</v>
      </c>
      <c r="N527" s="81">
        <v>9475.75</v>
      </c>
    </row>
    <row r="528" spans="1:14" ht="45" customHeight="1" x14ac:dyDescent="0.25">
      <c r="A528" s="9" t="s">
        <v>254</v>
      </c>
      <c r="B528" s="10"/>
      <c r="C528" s="10"/>
      <c r="D528" s="11">
        <f>F528+K528+L528+M528+N528</f>
        <v>44176.6</v>
      </c>
      <c r="E528" s="11">
        <f t="shared" si="7"/>
        <v>3313.25</v>
      </c>
      <c r="F528" s="11">
        <v>18775.05</v>
      </c>
      <c r="G528" s="10" t="s">
        <v>273</v>
      </c>
      <c r="H528" s="12" t="s">
        <v>259</v>
      </c>
      <c r="I528" s="85">
        <f>(F528+K528+L528+M528)/D528</f>
        <v>0.5</v>
      </c>
      <c r="K528" s="67">
        <v>0</v>
      </c>
      <c r="L528" s="67">
        <v>3313.25</v>
      </c>
      <c r="M528" s="67">
        <v>0</v>
      </c>
      <c r="N528" s="67">
        <v>22088.3</v>
      </c>
    </row>
    <row r="529" spans="1:14" ht="45" customHeight="1" x14ac:dyDescent="0.25">
      <c r="A529" s="9" t="s">
        <v>255</v>
      </c>
      <c r="B529" s="10"/>
      <c r="C529" s="10"/>
      <c r="D529" s="14">
        <v>198206.56</v>
      </c>
      <c r="E529" s="11">
        <f t="shared" si="7"/>
        <v>14865.5</v>
      </c>
      <c r="F529" s="15">
        <v>84237.78</v>
      </c>
      <c r="G529" s="10" t="s">
        <v>220</v>
      </c>
      <c r="H529" s="12" t="s">
        <v>221</v>
      </c>
      <c r="I529" s="85">
        <v>0.5</v>
      </c>
      <c r="K529" s="80">
        <v>14865.5</v>
      </c>
      <c r="L529" s="80">
        <v>0</v>
      </c>
      <c r="M529" s="19">
        <v>0</v>
      </c>
      <c r="N529" s="89">
        <v>99103.28</v>
      </c>
    </row>
    <row r="530" spans="1:14" ht="45" customHeight="1" x14ac:dyDescent="0.25">
      <c r="A530" s="9" t="s">
        <v>113</v>
      </c>
      <c r="B530" s="10"/>
      <c r="C530" s="10"/>
      <c r="D530" s="11">
        <f>F530+K530+L530+M530+N530</f>
        <v>55024.7</v>
      </c>
      <c r="E530" s="11">
        <f t="shared" ref="E530:E593" si="8">K530+L530+M530</f>
        <v>4126.8599999999997</v>
      </c>
      <c r="F530" s="11">
        <v>23385.49</v>
      </c>
      <c r="G530" s="10" t="s">
        <v>273</v>
      </c>
      <c r="H530" s="12" t="s">
        <v>259</v>
      </c>
      <c r="I530" s="13">
        <f>(F530+K530+L530+M530)/D530</f>
        <v>0.50000000000000011</v>
      </c>
      <c r="K530" s="11">
        <v>4126.8599999999997</v>
      </c>
      <c r="L530" s="11">
        <v>0</v>
      </c>
      <c r="M530" s="11">
        <v>0</v>
      </c>
      <c r="N530" s="11">
        <v>27512.35</v>
      </c>
    </row>
    <row r="531" spans="1:14" ht="45" customHeight="1" x14ac:dyDescent="0.25">
      <c r="A531" s="9" t="s">
        <v>253</v>
      </c>
      <c r="B531" s="10"/>
      <c r="C531" s="10"/>
      <c r="D531" s="14">
        <v>37249.5</v>
      </c>
      <c r="E531" s="11">
        <f t="shared" si="8"/>
        <v>2793.72</v>
      </c>
      <c r="F531" s="15">
        <v>15831.03</v>
      </c>
      <c r="G531" s="10" t="s">
        <v>220</v>
      </c>
      <c r="H531" s="12" t="s">
        <v>221</v>
      </c>
      <c r="I531" s="13">
        <v>0.5</v>
      </c>
      <c r="K531" s="77">
        <v>2793.72</v>
      </c>
      <c r="L531" s="15">
        <v>0</v>
      </c>
      <c r="M531" s="14">
        <v>0</v>
      </c>
      <c r="N531" s="88">
        <v>18624.75</v>
      </c>
    </row>
    <row r="532" spans="1:14" ht="45" customHeight="1" x14ac:dyDescent="0.25">
      <c r="A532" s="9" t="s">
        <v>242</v>
      </c>
      <c r="B532" s="10"/>
      <c r="C532" s="10"/>
      <c r="D532" s="14">
        <v>19670.349999999999</v>
      </c>
      <c r="E532" s="11">
        <f t="shared" si="8"/>
        <v>1475.28</v>
      </c>
      <c r="F532" s="15">
        <v>8359.9</v>
      </c>
      <c r="G532" s="10" t="s">
        <v>220</v>
      </c>
      <c r="H532" s="12" t="s">
        <v>221</v>
      </c>
      <c r="I532" s="13">
        <v>0.50000025418968153</v>
      </c>
      <c r="K532" s="77">
        <v>1475.28</v>
      </c>
      <c r="L532" s="77">
        <v>0</v>
      </c>
      <c r="M532" s="14">
        <v>0</v>
      </c>
      <c r="N532" s="77">
        <v>9835.17</v>
      </c>
    </row>
    <row r="533" spans="1:14" ht="45" customHeight="1" x14ac:dyDescent="0.25">
      <c r="A533" s="9" t="s">
        <v>128</v>
      </c>
      <c r="B533" s="10"/>
      <c r="C533" s="10"/>
      <c r="D533" s="11">
        <v>77505.100000000006</v>
      </c>
      <c r="E533" s="11">
        <f t="shared" si="8"/>
        <v>5812.89</v>
      </c>
      <c r="F533" s="11">
        <v>32939.660000000003</v>
      </c>
      <c r="G533" s="10" t="s">
        <v>273</v>
      </c>
      <c r="H533" s="12" t="s">
        <v>259</v>
      </c>
      <c r="I533" s="13">
        <v>0.5</v>
      </c>
      <c r="K533" s="11">
        <v>5812.89</v>
      </c>
      <c r="L533" s="11">
        <v>0</v>
      </c>
      <c r="M533" s="14">
        <v>0</v>
      </c>
      <c r="N533" s="11">
        <v>38752.550000000003</v>
      </c>
    </row>
    <row r="534" spans="1:14" ht="45" customHeight="1" x14ac:dyDescent="0.25">
      <c r="A534" s="9" t="s">
        <v>246</v>
      </c>
      <c r="B534" s="10"/>
      <c r="C534" s="10"/>
      <c r="D534" s="14">
        <v>26270.7</v>
      </c>
      <c r="E534" s="11">
        <f t="shared" si="8"/>
        <v>1970.31</v>
      </c>
      <c r="F534" s="15">
        <v>11165.04</v>
      </c>
      <c r="G534" s="10" t="s">
        <v>220</v>
      </c>
      <c r="H534" s="12" t="s">
        <v>221</v>
      </c>
      <c r="I534" s="13">
        <v>0.5</v>
      </c>
      <c r="K534" s="77">
        <v>1970.31</v>
      </c>
      <c r="L534" s="77">
        <v>0</v>
      </c>
      <c r="M534" s="14">
        <v>0</v>
      </c>
      <c r="N534" s="77">
        <v>13135.35</v>
      </c>
    </row>
    <row r="535" spans="1:14" ht="45" customHeight="1" x14ac:dyDescent="0.25">
      <c r="A535" s="9" t="s">
        <v>277</v>
      </c>
      <c r="B535" s="10"/>
      <c r="C535" s="10"/>
      <c r="D535" s="11">
        <v>46790.6</v>
      </c>
      <c r="E535" s="11">
        <f t="shared" si="8"/>
        <v>3509.3</v>
      </c>
      <c r="F535" s="11">
        <v>19886</v>
      </c>
      <c r="G535" s="10" t="s">
        <v>273</v>
      </c>
      <c r="H535" s="12" t="s">
        <v>259</v>
      </c>
      <c r="I535" s="13">
        <v>0.5</v>
      </c>
      <c r="K535" s="11">
        <v>3509.3</v>
      </c>
      <c r="L535" s="11">
        <v>0</v>
      </c>
      <c r="M535" s="14">
        <v>0</v>
      </c>
      <c r="N535" s="11">
        <v>23395.3</v>
      </c>
    </row>
    <row r="536" spans="1:14" ht="45" customHeight="1" x14ac:dyDescent="0.25">
      <c r="A536" s="9" t="s">
        <v>251</v>
      </c>
      <c r="B536" s="10"/>
      <c r="C536" s="10"/>
      <c r="D536" s="11">
        <v>20258.5</v>
      </c>
      <c r="E536" s="11">
        <f t="shared" si="8"/>
        <v>1519.39</v>
      </c>
      <c r="F536" s="11">
        <v>8609.86</v>
      </c>
      <c r="G536" s="10" t="s">
        <v>273</v>
      </c>
      <c r="H536" s="12" t="s">
        <v>259</v>
      </c>
      <c r="I536" s="13">
        <v>0.5</v>
      </c>
      <c r="K536" s="11">
        <v>1519.39</v>
      </c>
      <c r="L536" s="11">
        <v>0</v>
      </c>
      <c r="M536" s="14">
        <v>0</v>
      </c>
      <c r="N536" s="11">
        <v>10129.25</v>
      </c>
    </row>
    <row r="537" spans="1:14" ht="45" customHeight="1" x14ac:dyDescent="0.25">
      <c r="A537" s="9" t="s">
        <v>190</v>
      </c>
      <c r="B537" s="10"/>
      <c r="C537" s="10"/>
      <c r="D537" s="14">
        <v>101488.54999999999</v>
      </c>
      <c r="E537" s="11">
        <f t="shared" si="8"/>
        <v>7611.65</v>
      </c>
      <c r="F537" s="15">
        <v>43132.63</v>
      </c>
      <c r="G537" s="10" t="s">
        <v>220</v>
      </c>
      <c r="H537" s="12" t="s">
        <v>221</v>
      </c>
      <c r="I537" s="13">
        <v>0.50000004926664143</v>
      </c>
      <c r="K537" s="77">
        <v>7611.65</v>
      </c>
      <c r="L537" s="15">
        <v>0</v>
      </c>
      <c r="M537" s="14">
        <v>0</v>
      </c>
      <c r="N537" s="77">
        <v>50744.27</v>
      </c>
    </row>
    <row r="538" spans="1:14" ht="45" customHeight="1" x14ac:dyDescent="0.25">
      <c r="A538" s="9" t="s">
        <v>278</v>
      </c>
      <c r="B538" s="10"/>
      <c r="C538" s="10"/>
      <c r="D538" s="11">
        <f>F538+K538+L538+M538+N538</f>
        <v>138330</v>
      </c>
      <c r="E538" s="11">
        <f t="shared" si="8"/>
        <v>14321.66</v>
      </c>
      <c r="F538" s="11">
        <v>81156.039999999994</v>
      </c>
      <c r="G538" s="10" t="s">
        <v>273</v>
      </c>
      <c r="H538" s="12" t="s">
        <v>259</v>
      </c>
      <c r="I538" s="13">
        <f>(F538+K538+L538+M538)/D538</f>
        <v>0.69021687269572762</v>
      </c>
      <c r="K538" s="11">
        <v>0</v>
      </c>
      <c r="L538" s="11">
        <v>14321.66</v>
      </c>
      <c r="M538" s="11">
        <v>0</v>
      </c>
      <c r="N538" s="11">
        <v>42852.3</v>
      </c>
    </row>
    <row r="539" spans="1:14" ht="45" customHeight="1" x14ac:dyDescent="0.25">
      <c r="A539" s="9" t="s">
        <v>182</v>
      </c>
      <c r="B539" s="10"/>
      <c r="C539" s="10"/>
      <c r="D539" s="14">
        <v>17523</v>
      </c>
      <c r="E539" s="11">
        <f t="shared" si="8"/>
        <v>1708.5</v>
      </c>
      <c r="F539" s="14">
        <v>9681.4500000000007</v>
      </c>
      <c r="G539" s="10" t="s">
        <v>220</v>
      </c>
      <c r="H539" s="12" t="s">
        <v>221</v>
      </c>
      <c r="I539" s="13">
        <v>0.65</v>
      </c>
      <c r="K539" s="14">
        <v>1708.5</v>
      </c>
      <c r="L539" s="14">
        <v>0</v>
      </c>
      <c r="M539" s="14">
        <v>0</v>
      </c>
      <c r="N539" s="14">
        <v>6133.05</v>
      </c>
    </row>
    <row r="540" spans="1:14" ht="45" customHeight="1" x14ac:dyDescent="0.25">
      <c r="A540" s="9" t="s">
        <v>98</v>
      </c>
      <c r="B540" s="10"/>
      <c r="C540" s="10"/>
      <c r="D540" s="11">
        <v>36041</v>
      </c>
      <c r="E540" s="11">
        <f t="shared" si="8"/>
        <v>3521.5</v>
      </c>
      <c r="F540" s="11">
        <v>19955.150000000001</v>
      </c>
      <c r="G540" s="10" t="s">
        <v>273</v>
      </c>
      <c r="H540" s="12" t="s">
        <v>259</v>
      </c>
      <c r="I540" s="13">
        <v>0.65138730889819929</v>
      </c>
      <c r="K540" s="11">
        <v>3521.5</v>
      </c>
      <c r="L540" s="11">
        <v>0</v>
      </c>
      <c r="M540" s="14">
        <v>0</v>
      </c>
      <c r="N540" s="11">
        <v>12564.35</v>
      </c>
    </row>
    <row r="541" spans="1:14" ht="45" customHeight="1" x14ac:dyDescent="0.25">
      <c r="A541" s="9" t="s">
        <v>279</v>
      </c>
      <c r="B541" s="10"/>
      <c r="C541" s="10"/>
      <c r="D541" s="14">
        <v>114741</v>
      </c>
      <c r="E541" s="11">
        <f t="shared" si="8"/>
        <v>11187.25</v>
      </c>
      <c r="F541" s="15">
        <v>63394.400000000001</v>
      </c>
      <c r="G541" s="10" t="s">
        <v>273</v>
      </c>
      <c r="H541" s="12" t="s">
        <v>258</v>
      </c>
      <c r="I541" s="13">
        <v>0.64999999999999991</v>
      </c>
      <c r="K541" s="77">
        <v>11187.25</v>
      </c>
      <c r="L541" s="77">
        <v>0</v>
      </c>
      <c r="M541" s="78">
        <v>0</v>
      </c>
      <c r="N541" s="77">
        <v>40159.35</v>
      </c>
    </row>
    <row r="542" spans="1:14" ht="45" customHeight="1" x14ac:dyDescent="0.25">
      <c r="A542" s="9" t="s">
        <v>44</v>
      </c>
      <c r="B542" s="10"/>
      <c r="C542" s="10"/>
      <c r="D542" s="14">
        <v>21097</v>
      </c>
      <c r="E542" s="11">
        <f t="shared" si="8"/>
        <v>2195.71</v>
      </c>
      <c r="F542" s="14">
        <v>12442.34</v>
      </c>
      <c r="G542" s="10" t="s">
        <v>51</v>
      </c>
      <c r="H542" s="12" t="s">
        <v>52</v>
      </c>
      <c r="I542" s="13">
        <v>0.69384509645921222</v>
      </c>
      <c r="K542" s="14">
        <v>2195.71</v>
      </c>
      <c r="L542" s="14">
        <v>0</v>
      </c>
      <c r="M542" s="14">
        <v>0</v>
      </c>
      <c r="N542" s="14">
        <v>6458.95</v>
      </c>
    </row>
    <row r="543" spans="1:14" ht="45" customHeight="1" x14ac:dyDescent="0.25">
      <c r="A543" s="9" t="s">
        <v>44</v>
      </c>
      <c r="B543" s="10"/>
      <c r="C543" s="10"/>
      <c r="D543" s="14">
        <v>3135</v>
      </c>
      <c r="E543" s="11">
        <f t="shared" si="8"/>
        <v>305.67</v>
      </c>
      <c r="F543" s="14">
        <v>1732.08</v>
      </c>
      <c r="G543" s="10" t="s">
        <v>51</v>
      </c>
      <c r="H543" s="12" t="s">
        <v>52</v>
      </c>
      <c r="I543" s="13">
        <v>0.65</v>
      </c>
      <c r="K543" s="17">
        <v>305.67</v>
      </c>
      <c r="L543" s="17">
        <v>0</v>
      </c>
      <c r="M543" s="17">
        <v>0</v>
      </c>
      <c r="N543" s="17">
        <v>1097.25</v>
      </c>
    </row>
    <row r="544" spans="1:14" ht="45" customHeight="1" x14ac:dyDescent="0.25">
      <c r="A544" s="9" t="s">
        <v>44</v>
      </c>
      <c r="B544" s="10"/>
      <c r="C544" s="10"/>
      <c r="D544" s="11">
        <f>F544+K544+L544+M544+N544</f>
        <v>3003</v>
      </c>
      <c r="E544" s="11">
        <f t="shared" si="8"/>
        <v>292.8</v>
      </c>
      <c r="F544" s="11">
        <v>1659.15</v>
      </c>
      <c r="G544" s="10" t="s">
        <v>273</v>
      </c>
      <c r="H544" s="12" t="s">
        <v>259</v>
      </c>
      <c r="I544" s="13">
        <f>(F544+K544+L544+M544)/D544</f>
        <v>0.65</v>
      </c>
      <c r="K544" s="11">
        <v>292.8</v>
      </c>
      <c r="L544" s="11">
        <v>0</v>
      </c>
      <c r="M544" s="11">
        <v>0</v>
      </c>
      <c r="N544" s="11">
        <v>1051.05</v>
      </c>
    </row>
    <row r="545" spans="1:14" ht="45" customHeight="1" x14ac:dyDescent="0.25">
      <c r="A545" s="9" t="s">
        <v>92</v>
      </c>
      <c r="B545" s="10"/>
      <c r="C545" s="10"/>
      <c r="D545" s="11">
        <v>55743.55</v>
      </c>
      <c r="E545" s="11">
        <f t="shared" si="8"/>
        <v>4180.7700000000004</v>
      </c>
      <c r="F545" s="11">
        <v>23691.01</v>
      </c>
      <c r="G545" s="10" t="s">
        <v>273</v>
      </c>
      <c r="H545" s="12" t="s">
        <v>259</v>
      </c>
      <c r="I545" s="13">
        <v>0.50000008969647602</v>
      </c>
      <c r="K545" s="67">
        <v>4180.7700000000004</v>
      </c>
      <c r="L545" s="67">
        <v>0</v>
      </c>
      <c r="M545" s="19">
        <v>0</v>
      </c>
      <c r="N545" s="67">
        <v>27871.77</v>
      </c>
    </row>
    <row r="546" spans="1:14" ht="45" customHeight="1" x14ac:dyDescent="0.25">
      <c r="A546" s="9" t="s">
        <v>116</v>
      </c>
      <c r="B546" s="10"/>
      <c r="C546" s="10"/>
      <c r="D546" s="14">
        <v>74745</v>
      </c>
      <c r="E546" s="11">
        <f t="shared" si="8"/>
        <v>7287.64</v>
      </c>
      <c r="F546" s="14">
        <v>41296.61</v>
      </c>
      <c r="G546" s="10" t="s">
        <v>51</v>
      </c>
      <c r="H546" s="12" t="s">
        <v>52</v>
      </c>
      <c r="I546" s="13">
        <v>0.65</v>
      </c>
      <c r="K546" s="14">
        <v>7287.64</v>
      </c>
      <c r="L546" s="14">
        <v>0</v>
      </c>
      <c r="M546" s="14">
        <v>0</v>
      </c>
      <c r="N546" s="14">
        <v>26160.75</v>
      </c>
    </row>
    <row r="547" spans="1:14" ht="45" customHeight="1" x14ac:dyDescent="0.25">
      <c r="A547" s="9" t="s">
        <v>280</v>
      </c>
      <c r="B547" s="10"/>
      <c r="C547" s="10"/>
      <c r="D547" s="11">
        <v>16533.550000000003</v>
      </c>
      <c r="E547" s="11">
        <f t="shared" si="8"/>
        <v>1240.02</v>
      </c>
      <c r="F547" s="11">
        <v>7026.76</v>
      </c>
      <c r="G547" s="10" t="s">
        <v>273</v>
      </c>
      <c r="H547" s="12" t="s">
        <v>259</v>
      </c>
      <c r="I547" s="13">
        <v>0.50000030241539173</v>
      </c>
      <c r="K547" s="11">
        <v>1240.02</v>
      </c>
      <c r="L547" s="11">
        <v>0</v>
      </c>
      <c r="M547" s="14">
        <v>0</v>
      </c>
      <c r="N547" s="11">
        <v>8266.77</v>
      </c>
    </row>
    <row r="548" spans="1:14" ht="45" customHeight="1" x14ac:dyDescent="0.25">
      <c r="A548" s="9" t="s">
        <v>81</v>
      </c>
      <c r="B548" s="10"/>
      <c r="C548" s="10"/>
      <c r="D548" s="11">
        <f>F548+K548+L548+M548+N548</f>
        <v>19338</v>
      </c>
      <c r="E548" s="11">
        <f t="shared" si="8"/>
        <v>1885.46</v>
      </c>
      <c r="F548" s="11">
        <v>10684.24</v>
      </c>
      <c r="G548" s="10" t="s">
        <v>273</v>
      </c>
      <c r="H548" s="12" t="s">
        <v>259</v>
      </c>
      <c r="I548" s="13">
        <f>(F548+K548+L548+M548)/D548</f>
        <v>0.65</v>
      </c>
      <c r="K548" s="11">
        <v>1885.46</v>
      </c>
      <c r="L548" s="11">
        <v>0</v>
      </c>
      <c r="M548" s="11">
        <v>0</v>
      </c>
      <c r="N548" s="11">
        <v>6768.3</v>
      </c>
    </row>
    <row r="549" spans="1:14" ht="45" customHeight="1" x14ac:dyDescent="0.25">
      <c r="A549" s="9" t="s">
        <v>99</v>
      </c>
      <c r="B549" s="10"/>
      <c r="C549" s="10"/>
      <c r="D549" s="11">
        <f>F549+K549+L549+M549+N549</f>
        <v>16206.8</v>
      </c>
      <c r="E549" s="11">
        <f t="shared" si="8"/>
        <v>1215.51</v>
      </c>
      <c r="F549" s="11">
        <v>6887.89</v>
      </c>
      <c r="G549" s="10" t="s">
        <v>273</v>
      </c>
      <c r="H549" s="12" t="s">
        <v>259</v>
      </c>
      <c r="I549" s="13">
        <f>(F549+K549+L549+M549)/D549</f>
        <v>0.50000000000000011</v>
      </c>
      <c r="K549" s="11">
        <v>1215.51</v>
      </c>
      <c r="L549" s="11">
        <v>0</v>
      </c>
      <c r="M549" s="11">
        <v>0</v>
      </c>
      <c r="N549" s="11">
        <v>8103.4</v>
      </c>
    </row>
    <row r="550" spans="1:14" ht="45" customHeight="1" x14ac:dyDescent="0.25">
      <c r="A550" s="9" t="s">
        <v>79</v>
      </c>
      <c r="B550" s="10"/>
      <c r="C550" s="10"/>
      <c r="D550" s="11">
        <v>69009.600000000006</v>
      </c>
      <c r="E550" s="11">
        <f t="shared" si="8"/>
        <v>5175.72</v>
      </c>
      <c r="F550" s="11">
        <v>29329.08</v>
      </c>
      <c r="G550" s="10" t="s">
        <v>273</v>
      </c>
      <c r="H550" s="12" t="s">
        <v>259</v>
      </c>
      <c r="I550" s="13">
        <v>0.5</v>
      </c>
      <c r="K550" s="11">
        <v>5175.72</v>
      </c>
      <c r="L550" s="11">
        <v>0</v>
      </c>
      <c r="M550" s="14">
        <v>0</v>
      </c>
      <c r="N550" s="11">
        <v>34504.800000000003</v>
      </c>
    </row>
    <row r="551" spans="1:14" ht="45" customHeight="1" x14ac:dyDescent="0.25">
      <c r="A551" s="9" t="s">
        <v>281</v>
      </c>
      <c r="B551" s="10"/>
      <c r="C551" s="10"/>
      <c r="D551" s="14">
        <v>37752</v>
      </c>
      <c r="E551" s="11">
        <f t="shared" si="8"/>
        <v>3680.82</v>
      </c>
      <c r="F551" s="14">
        <v>20857.98</v>
      </c>
      <c r="G551" s="10" t="s">
        <v>220</v>
      </c>
      <c r="H551" s="12" t="s">
        <v>221</v>
      </c>
      <c r="I551" s="13">
        <v>0.65</v>
      </c>
      <c r="K551" s="14">
        <v>3680.82</v>
      </c>
      <c r="L551" s="14">
        <v>0</v>
      </c>
      <c r="M551" s="14">
        <v>0</v>
      </c>
      <c r="N551" s="14">
        <v>13213.2</v>
      </c>
    </row>
    <row r="552" spans="1:14" ht="45" customHeight="1" x14ac:dyDescent="0.25">
      <c r="A552" s="9" t="s">
        <v>44</v>
      </c>
      <c r="B552" s="10"/>
      <c r="C552" s="10"/>
      <c r="D552" s="14">
        <v>7100</v>
      </c>
      <c r="E552" s="11">
        <f t="shared" si="8"/>
        <v>699.75</v>
      </c>
      <c r="F552" s="14">
        <v>3965.25</v>
      </c>
      <c r="G552" s="10" t="s">
        <v>220</v>
      </c>
      <c r="H552" s="12" t="s">
        <v>221</v>
      </c>
      <c r="I552" s="13">
        <v>0.65704225352112677</v>
      </c>
      <c r="K552" s="14">
        <v>699.75</v>
      </c>
      <c r="L552" s="14">
        <v>0</v>
      </c>
      <c r="M552" s="14">
        <v>0</v>
      </c>
      <c r="N552" s="14">
        <v>2435</v>
      </c>
    </row>
    <row r="553" spans="1:14" ht="45" customHeight="1" x14ac:dyDescent="0.25">
      <c r="A553" s="9" t="s">
        <v>282</v>
      </c>
      <c r="B553" s="10"/>
      <c r="C553" s="10"/>
      <c r="D553" s="14">
        <v>293592.64</v>
      </c>
      <c r="E553" s="11">
        <f t="shared" si="8"/>
        <v>29811.68</v>
      </c>
      <c r="F553" s="15">
        <v>168932.8</v>
      </c>
      <c r="G553" s="10" t="s">
        <v>220</v>
      </c>
      <c r="H553" s="12" t="s">
        <v>221</v>
      </c>
      <c r="I553" s="13">
        <v>0.67693958540650057</v>
      </c>
      <c r="K553" s="40">
        <v>29811.68</v>
      </c>
      <c r="L553" s="40">
        <v>0</v>
      </c>
      <c r="M553" s="14">
        <v>0</v>
      </c>
      <c r="N553" s="40">
        <v>94848.16</v>
      </c>
    </row>
    <row r="554" spans="1:14" ht="45" customHeight="1" x14ac:dyDescent="0.25">
      <c r="A554" s="9" t="s">
        <v>78</v>
      </c>
      <c r="B554" s="10"/>
      <c r="C554" s="10"/>
      <c r="D554" s="11">
        <v>48816.450000000004</v>
      </c>
      <c r="E554" s="11">
        <f t="shared" si="8"/>
        <v>3661.24</v>
      </c>
      <c r="F554" s="11">
        <v>20746.990000000002</v>
      </c>
      <c r="G554" s="10" t="s">
        <v>273</v>
      </c>
      <c r="H554" s="12" t="s">
        <v>259</v>
      </c>
      <c r="I554" s="13">
        <v>0.50000010242449011</v>
      </c>
      <c r="K554" s="11">
        <v>3661.24</v>
      </c>
      <c r="L554" s="11">
        <v>0</v>
      </c>
      <c r="M554" s="14">
        <v>0</v>
      </c>
      <c r="N554" s="11">
        <v>24408.22</v>
      </c>
    </row>
    <row r="555" spans="1:14" ht="45" customHeight="1" x14ac:dyDescent="0.25">
      <c r="A555" s="9" t="s">
        <v>283</v>
      </c>
      <c r="B555" s="10"/>
      <c r="C555" s="10"/>
      <c r="D555" s="11">
        <f>F555+K555+L555+M555+N555</f>
        <v>12677.900000000001</v>
      </c>
      <c r="E555" s="11">
        <f t="shared" si="8"/>
        <v>950.85</v>
      </c>
      <c r="F555" s="11">
        <v>5388.1</v>
      </c>
      <c r="G555" s="10" t="s">
        <v>273</v>
      </c>
      <c r="H555" s="12" t="s">
        <v>259</v>
      </c>
      <c r="I555" s="13">
        <f>(F555+K555+L555+M555)/D555</f>
        <v>0.5</v>
      </c>
      <c r="K555" s="18">
        <v>0</v>
      </c>
      <c r="L555" s="18">
        <v>950.85</v>
      </c>
      <c r="M555" s="18">
        <v>0</v>
      </c>
      <c r="N555" s="18">
        <v>6338.95</v>
      </c>
    </row>
    <row r="556" spans="1:14" ht="45" customHeight="1" x14ac:dyDescent="0.25">
      <c r="A556" s="9" t="s">
        <v>44</v>
      </c>
      <c r="B556" s="10"/>
      <c r="C556" s="10"/>
      <c r="D556" s="14">
        <v>46700</v>
      </c>
      <c r="E556" s="11">
        <f t="shared" si="8"/>
        <v>4560.75</v>
      </c>
      <c r="F556" s="14">
        <v>25844.25</v>
      </c>
      <c r="G556" s="10" t="s">
        <v>51</v>
      </c>
      <c r="H556" s="12" t="s">
        <v>52</v>
      </c>
      <c r="I556" s="13">
        <v>0.6510706638115632</v>
      </c>
      <c r="K556" s="17">
        <v>4560.75</v>
      </c>
      <c r="L556" s="17">
        <v>0</v>
      </c>
      <c r="M556" s="17">
        <v>0</v>
      </c>
      <c r="N556" s="17">
        <v>16295</v>
      </c>
    </row>
    <row r="557" spans="1:14" ht="45" customHeight="1" x14ac:dyDescent="0.25">
      <c r="A557" s="9" t="s">
        <v>166</v>
      </c>
      <c r="B557" s="10"/>
      <c r="C557" s="10"/>
      <c r="D557" s="11">
        <f>F557+K557+L557+M557+N557</f>
        <v>29864.95</v>
      </c>
      <c r="E557" s="11">
        <f t="shared" si="8"/>
        <v>2239.88</v>
      </c>
      <c r="F557" s="11">
        <v>12692.59</v>
      </c>
      <c r="G557" s="10" t="s">
        <v>273</v>
      </c>
      <c r="H557" s="12" t="s">
        <v>259</v>
      </c>
      <c r="I557" s="13">
        <f>(F557+K557+L557+M557)/D557</f>
        <v>0.4999998325796628</v>
      </c>
      <c r="K557" s="18">
        <v>2239.88</v>
      </c>
      <c r="L557" s="18">
        <v>0</v>
      </c>
      <c r="M557" s="18">
        <v>0</v>
      </c>
      <c r="N557" s="18">
        <v>14932.48</v>
      </c>
    </row>
    <row r="558" spans="1:14" ht="45" customHeight="1" x14ac:dyDescent="0.25">
      <c r="A558" s="9" t="s">
        <v>176</v>
      </c>
      <c r="B558" s="10"/>
      <c r="C558" s="10"/>
      <c r="D558" s="14">
        <v>313118.39</v>
      </c>
      <c r="E558" s="11">
        <f t="shared" si="8"/>
        <v>32409.27</v>
      </c>
      <c r="F558" s="15">
        <v>183652.52</v>
      </c>
      <c r="G558" s="10" t="s">
        <v>220</v>
      </c>
      <c r="H558" s="12" t="s">
        <v>221</v>
      </c>
      <c r="I558" s="13">
        <v>0.69003225904425469</v>
      </c>
      <c r="K558" s="15">
        <v>32409.27</v>
      </c>
      <c r="L558" s="15">
        <v>0</v>
      </c>
      <c r="M558" s="59">
        <v>0</v>
      </c>
      <c r="N558" s="90">
        <v>97056.6</v>
      </c>
    </row>
    <row r="559" spans="1:14" ht="45" customHeight="1" x14ac:dyDescent="0.25">
      <c r="A559" s="9" t="s">
        <v>107</v>
      </c>
      <c r="B559" s="10"/>
      <c r="C559" s="10"/>
      <c r="D559" s="14">
        <v>3926.9999999999995</v>
      </c>
      <c r="E559" s="11">
        <f t="shared" si="8"/>
        <v>382.89</v>
      </c>
      <c r="F559" s="14">
        <v>2169.66</v>
      </c>
      <c r="G559" s="10" t="s">
        <v>51</v>
      </c>
      <c r="H559" s="12" t="s">
        <v>52</v>
      </c>
      <c r="I559" s="13">
        <v>0.65</v>
      </c>
      <c r="K559" s="14">
        <v>382.89</v>
      </c>
      <c r="L559" s="14">
        <v>0</v>
      </c>
      <c r="M559" s="59">
        <v>0</v>
      </c>
      <c r="N559" s="59">
        <v>1374.45</v>
      </c>
    </row>
    <row r="560" spans="1:14" ht="45" customHeight="1" x14ac:dyDescent="0.25">
      <c r="A560" s="9" t="s">
        <v>284</v>
      </c>
      <c r="B560" s="10"/>
      <c r="C560" s="10"/>
      <c r="D560" s="11">
        <v>30115</v>
      </c>
      <c r="E560" s="11">
        <f t="shared" si="8"/>
        <v>3113.22</v>
      </c>
      <c r="F560" s="11">
        <v>17641.53</v>
      </c>
      <c r="G560" s="10" t="s">
        <v>273</v>
      </c>
      <c r="H560" s="12" t="s">
        <v>259</v>
      </c>
      <c r="I560" s="13">
        <v>0.68918313132990205</v>
      </c>
      <c r="K560" s="67">
        <v>3113.22</v>
      </c>
      <c r="L560" s="67">
        <v>0</v>
      </c>
      <c r="M560" s="91">
        <v>0</v>
      </c>
      <c r="N560" s="92">
        <v>9360.25</v>
      </c>
    </row>
    <row r="561" spans="1:14" ht="45" customHeight="1" x14ac:dyDescent="0.25">
      <c r="A561" s="9" t="s">
        <v>75</v>
      </c>
      <c r="B561" s="10"/>
      <c r="C561" s="10"/>
      <c r="D561" s="11">
        <v>73910.850000000006</v>
      </c>
      <c r="E561" s="11">
        <f t="shared" si="8"/>
        <v>5543.32</v>
      </c>
      <c r="F561" s="11">
        <v>31412.11</v>
      </c>
      <c r="G561" s="10" t="s">
        <v>273</v>
      </c>
      <c r="H561" s="12" t="s">
        <v>259</v>
      </c>
      <c r="I561" s="13">
        <v>0.50000006764906635</v>
      </c>
      <c r="K561" s="11">
        <v>5543.32</v>
      </c>
      <c r="L561" s="11">
        <v>0</v>
      </c>
      <c r="M561" s="14">
        <v>0</v>
      </c>
      <c r="N561" s="11">
        <v>36955.42</v>
      </c>
    </row>
    <row r="562" spans="1:14" ht="45" customHeight="1" x14ac:dyDescent="0.25">
      <c r="A562" s="9" t="s">
        <v>138</v>
      </c>
      <c r="B562" s="10"/>
      <c r="C562" s="10"/>
      <c r="D562" s="14">
        <v>25943.949999999997</v>
      </c>
      <c r="E562" s="11">
        <f t="shared" si="8"/>
        <v>1945.8</v>
      </c>
      <c r="F562" s="15">
        <v>11026.18</v>
      </c>
      <c r="G562" s="10" t="s">
        <v>220</v>
      </c>
      <c r="H562" s="12" t="s">
        <v>221</v>
      </c>
      <c r="I562" s="93">
        <v>0.50000019272315899</v>
      </c>
      <c r="K562" s="94">
        <v>1945.8</v>
      </c>
      <c r="L562" s="94">
        <v>0</v>
      </c>
      <c r="M562" s="95">
        <v>0</v>
      </c>
      <c r="N562" s="96">
        <v>12971.97</v>
      </c>
    </row>
    <row r="563" spans="1:14" ht="45" customHeight="1" x14ac:dyDescent="0.25">
      <c r="A563" s="9" t="s">
        <v>43</v>
      </c>
      <c r="B563" s="10"/>
      <c r="C563" s="10"/>
      <c r="D563" s="14">
        <v>8411.9</v>
      </c>
      <c r="E563" s="11">
        <f t="shared" si="8"/>
        <v>820.16</v>
      </c>
      <c r="F563" s="14">
        <v>4647.57</v>
      </c>
      <c r="G563" s="10" t="s">
        <v>51</v>
      </c>
      <c r="H563" s="12" t="s">
        <v>52</v>
      </c>
      <c r="I563" s="13">
        <v>0.64999940560396574</v>
      </c>
      <c r="K563" s="14">
        <v>820.16</v>
      </c>
      <c r="L563" s="14">
        <v>0</v>
      </c>
      <c r="M563" s="14">
        <v>0</v>
      </c>
      <c r="N563" s="14">
        <v>2944.17</v>
      </c>
    </row>
    <row r="564" spans="1:14" ht="45" customHeight="1" x14ac:dyDescent="0.25">
      <c r="A564" s="9" t="s">
        <v>285</v>
      </c>
      <c r="B564" s="10"/>
      <c r="C564" s="10"/>
      <c r="D564" s="14">
        <v>33369.5</v>
      </c>
      <c r="E564" s="11">
        <f t="shared" si="8"/>
        <v>4254.68</v>
      </c>
      <c r="F564" s="14">
        <v>24109.82</v>
      </c>
      <c r="G564" s="10" t="s">
        <v>51</v>
      </c>
      <c r="H564" s="12" t="s">
        <v>52</v>
      </c>
      <c r="I564" s="13">
        <v>0.8500127361812434</v>
      </c>
      <c r="K564" s="14">
        <v>4254.68</v>
      </c>
      <c r="L564" s="14">
        <v>0</v>
      </c>
      <c r="M564" s="14">
        <v>0</v>
      </c>
      <c r="N564" s="14">
        <v>5005</v>
      </c>
    </row>
    <row r="565" spans="1:14" ht="45" customHeight="1" x14ac:dyDescent="0.25">
      <c r="A565" s="9" t="s">
        <v>286</v>
      </c>
      <c r="B565" s="10"/>
      <c r="C565" s="10"/>
      <c r="D565" s="11">
        <f>F565+K565+L565+M565+N565</f>
        <v>145528.23000000001</v>
      </c>
      <c r="E565" s="11">
        <f t="shared" si="8"/>
        <v>16371.93</v>
      </c>
      <c r="F565" s="11">
        <v>92774.24</v>
      </c>
      <c r="G565" s="10" t="s">
        <v>51</v>
      </c>
      <c r="H565" s="12" t="s">
        <v>259</v>
      </c>
      <c r="I565" s="13">
        <f>(F565+K565+L565+M565)/D565</f>
        <v>0.7499999828212025</v>
      </c>
      <c r="K565" s="11">
        <v>0</v>
      </c>
      <c r="L565" s="11">
        <v>16371.93</v>
      </c>
      <c r="M565" s="11">
        <v>0</v>
      </c>
      <c r="N565" s="11">
        <v>36382.06</v>
      </c>
    </row>
    <row r="566" spans="1:14" ht="45" customHeight="1" x14ac:dyDescent="0.25">
      <c r="A566" s="9" t="s">
        <v>44</v>
      </c>
      <c r="B566" s="10"/>
      <c r="C566" s="10"/>
      <c r="D566" s="14">
        <v>120896.99999999999</v>
      </c>
      <c r="E566" s="11">
        <f t="shared" si="8"/>
        <v>17616.939999999999</v>
      </c>
      <c r="F566" s="14">
        <v>73055.81</v>
      </c>
      <c r="G566" s="10" t="s">
        <v>51</v>
      </c>
      <c r="H566" s="12" t="s">
        <v>52</v>
      </c>
      <c r="I566" s="13">
        <v>0.75</v>
      </c>
      <c r="K566" s="14">
        <v>0</v>
      </c>
      <c r="L566" s="14">
        <v>12892.21</v>
      </c>
      <c r="M566" s="14">
        <v>4724.7299999999996</v>
      </c>
      <c r="N566" s="14">
        <v>30224.25</v>
      </c>
    </row>
    <row r="567" spans="1:14" ht="45" customHeight="1" x14ac:dyDescent="0.25">
      <c r="A567" s="9" t="s">
        <v>287</v>
      </c>
      <c r="B567" s="10"/>
      <c r="C567" s="10"/>
      <c r="D567" s="14">
        <v>157659.62</v>
      </c>
      <c r="E567" s="11">
        <f t="shared" si="8"/>
        <v>20101.61</v>
      </c>
      <c r="F567" s="14">
        <v>113909.07</v>
      </c>
      <c r="G567" s="10" t="s">
        <v>51</v>
      </c>
      <c r="H567" s="12" t="s">
        <v>52</v>
      </c>
      <c r="I567" s="13">
        <v>0.85000001902833455</v>
      </c>
      <c r="K567" s="14">
        <v>20101.61</v>
      </c>
      <c r="L567" s="14">
        <v>0</v>
      </c>
      <c r="M567" s="14">
        <v>0</v>
      </c>
      <c r="N567" s="14">
        <v>23648.94</v>
      </c>
    </row>
    <row r="568" spans="1:14" ht="45" customHeight="1" x14ac:dyDescent="0.25">
      <c r="A568" s="9" t="s">
        <v>44</v>
      </c>
      <c r="B568" s="10"/>
      <c r="C568" s="10"/>
      <c r="D568" s="11">
        <f>F568+K568+L568+M568+N568</f>
        <v>101524.6</v>
      </c>
      <c r="E568" s="11">
        <f t="shared" si="8"/>
        <v>12601.31</v>
      </c>
      <c r="F568" s="11">
        <v>71407.350000000006</v>
      </c>
      <c r="G568" s="10" t="s">
        <v>51</v>
      </c>
      <c r="H568" s="12" t="s">
        <v>259</v>
      </c>
      <c r="I568" s="13">
        <f>(F568+K568+L568+M568)/D568</f>
        <v>0.82747097747737985</v>
      </c>
      <c r="K568" s="11">
        <v>0</v>
      </c>
      <c r="L568" s="11">
        <v>12601.31</v>
      </c>
      <c r="M568" s="11">
        <v>0</v>
      </c>
      <c r="N568" s="11">
        <v>17515.939999999999</v>
      </c>
    </row>
    <row r="569" spans="1:14" ht="45" customHeight="1" x14ac:dyDescent="0.25">
      <c r="A569" s="9" t="s">
        <v>288</v>
      </c>
      <c r="B569" s="10"/>
      <c r="C569" s="10"/>
      <c r="D569" s="14">
        <v>328465.14999999997</v>
      </c>
      <c r="E569" s="11">
        <f t="shared" si="8"/>
        <v>36952.33</v>
      </c>
      <c r="F569" s="14">
        <v>209396.53</v>
      </c>
      <c r="G569" s="10" t="s">
        <v>51</v>
      </c>
      <c r="H569" s="12" t="s">
        <v>52</v>
      </c>
      <c r="I569" s="93">
        <v>0.74999999238884252</v>
      </c>
      <c r="K569" s="95">
        <v>36952.33</v>
      </c>
      <c r="L569" s="95">
        <v>0</v>
      </c>
      <c r="M569" s="95">
        <v>0</v>
      </c>
      <c r="N569" s="95">
        <v>82116.289999999994</v>
      </c>
    </row>
    <row r="570" spans="1:14" ht="45" customHeight="1" x14ac:dyDescent="0.25">
      <c r="A570" s="9" t="s">
        <v>44</v>
      </c>
      <c r="B570" s="10"/>
      <c r="C570" s="10"/>
      <c r="D570" s="14">
        <v>163669.35999999999</v>
      </c>
      <c r="E570" s="11">
        <f t="shared" si="8"/>
        <v>18412.8</v>
      </c>
      <c r="F570" s="14">
        <v>104339.22</v>
      </c>
      <c r="G570" s="10" t="s">
        <v>51</v>
      </c>
      <c r="H570" s="12" t="s">
        <v>52</v>
      </c>
      <c r="I570" s="13">
        <v>0.75000000000000011</v>
      </c>
      <c r="K570" s="14">
        <v>0</v>
      </c>
      <c r="L570" s="14">
        <v>18412.8</v>
      </c>
      <c r="M570" s="14">
        <v>0</v>
      </c>
      <c r="N570" s="14">
        <v>40917.339999999997</v>
      </c>
    </row>
    <row r="571" spans="1:14" ht="45" customHeight="1" x14ac:dyDescent="0.25">
      <c r="A571" s="9" t="s">
        <v>289</v>
      </c>
      <c r="B571" s="10"/>
      <c r="C571" s="10"/>
      <c r="D571" s="14">
        <v>93870</v>
      </c>
      <c r="E571" s="11">
        <f t="shared" si="8"/>
        <v>11968.43</v>
      </c>
      <c r="F571" s="14">
        <v>67821.070000000007</v>
      </c>
      <c r="G571" s="10" t="s">
        <v>51</v>
      </c>
      <c r="H571" s="12" t="s">
        <v>52</v>
      </c>
      <c r="I571" s="13">
        <v>0.85</v>
      </c>
      <c r="K571" s="14">
        <v>0</v>
      </c>
      <c r="L571" s="14">
        <v>11968.43</v>
      </c>
      <c r="M571" s="14">
        <v>0</v>
      </c>
      <c r="N571" s="14">
        <v>14080.5</v>
      </c>
    </row>
    <row r="572" spans="1:14" ht="45" customHeight="1" x14ac:dyDescent="0.25">
      <c r="A572" s="9" t="s">
        <v>289</v>
      </c>
      <c r="B572" s="10"/>
      <c r="C572" s="10"/>
      <c r="D572" s="14">
        <v>93870</v>
      </c>
      <c r="E572" s="11">
        <f t="shared" si="8"/>
        <v>11968.43</v>
      </c>
      <c r="F572" s="14">
        <v>67821.070000000007</v>
      </c>
      <c r="G572" s="10" t="s">
        <v>51</v>
      </c>
      <c r="H572" s="12" t="s">
        <v>52</v>
      </c>
      <c r="I572" s="13">
        <v>0.85</v>
      </c>
      <c r="K572" s="14">
        <v>0</v>
      </c>
      <c r="L572" s="14">
        <v>11968.43</v>
      </c>
      <c r="M572" s="14">
        <v>0</v>
      </c>
      <c r="N572" s="14">
        <v>14080.5</v>
      </c>
    </row>
    <row r="573" spans="1:14" ht="45" customHeight="1" x14ac:dyDescent="0.25">
      <c r="A573" s="9" t="s">
        <v>226</v>
      </c>
      <c r="B573" s="10"/>
      <c r="C573" s="10"/>
      <c r="D573" s="14">
        <v>792288.88</v>
      </c>
      <c r="E573" s="11">
        <f t="shared" si="8"/>
        <v>84006.26</v>
      </c>
      <c r="F573" s="14">
        <v>470428.59</v>
      </c>
      <c r="G573" s="10" t="s">
        <v>51</v>
      </c>
      <c r="H573" s="12" t="s">
        <v>177</v>
      </c>
      <c r="I573" s="13">
        <v>0.69978875634351956</v>
      </c>
      <c r="K573" s="14">
        <v>83016.81</v>
      </c>
      <c r="L573" s="14">
        <v>989.45</v>
      </c>
      <c r="M573" s="14">
        <v>0</v>
      </c>
      <c r="N573" s="14">
        <v>237854.03</v>
      </c>
    </row>
    <row r="574" spans="1:14" ht="45" customHeight="1" x14ac:dyDescent="0.25">
      <c r="A574" s="9" t="s">
        <v>226</v>
      </c>
      <c r="B574" s="10"/>
      <c r="C574" s="10"/>
      <c r="D574" s="14">
        <v>792288.88</v>
      </c>
      <c r="E574" s="11">
        <f t="shared" si="8"/>
        <v>84006.26</v>
      </c>
      <c r="F574" s="14">
        <v>470428.59</v>
      </c>
      <c r="G574" s="10" t="s">
        <v>51</v>
      </c>
      <c r="H574" s="12" t="s">
        <v>52</v>
      </c>
      <c r="I574" s="13">
        <v>0.69978875634351956</v>
      </c>
      <c r="K574" s="14">
        <v>83016.81</v>
      </c>
      <c r="L574" s="14">
        <v>0</v>
      </c>
      <c r="M574" s="14">
        <v>989.45</v>
      </c>
      <c r="N574" s="14">
        <v>237854.03</v>
      </c>
    </row>
    <row r="575" spans="1:14" ht="45" customHeight="1" x14ac:dyDescent="0.25">
      <c r="A575" s="9" t="s">
        <v>290</v>
      </c>
      <c r="B575" s="10"/>
      <c r="C575" s="10"/>
      <c r="D575" s="14">
        <v>85033.829999999987</v>
      </c>
      <c r="E575" s="11">
        <f t="shared" si="8"/>
        <v>9566.31</v>
      </c>
      <c r="F575" s="14">
        <v>54209.06</v>
      </c>
      <c r="G575" s="10" t="s">
        <v>51</v>
      </c>
      <c r="H575" s="12" t="s">
        <v>52</v>
      </c>
      <c r="I575" s="13">
        <v>0.74999997059993662</v>
      </c>
      <c r="K575" s="14">
        <v>9566.31</v>
      </c>
      <c r="L575" s="14">
        <v>0</v>
      </c>
      <c r="M575" s="14">
        <v>0</v>
      </c>
      <c r="N575" s="14">
        <v>21258.46</v>
      </c>
    </row>
    <row r="576" spans="1:14" ht="45" customHeight="1" x14ac:dyDescent="0.25">
      <c r="A576" s="9" t="s">
        <v>290</v>
      </c>
      <c r="B576" s="10"/>
      <c r="C576" s="10"/>
      <c r="D576" s="11">
        <v>85033.829999999987</v>
      </c>
      <c r="E576" s="11">
        <f t="shared" si="8"/>
        <v>9566.31</v>
      </c>
      <c r="F576" s="11">
        <v>54209.06</v>
      </c>
      <c r="G576" s="10" t="s">
        <v>51</v>
      </c>
      <c r="H576" s="12" t="s">
        <v>259</v>
      </c>
      <c r="I576" s="13">
        <v>0.74999997059993662</v>
      </c>
      <c r="K576" s="67">
        <v>9566.31</v>
      </c>
      <c r="L576" s="67">
        <v>0</v>
      </c>
      <c r="M576" s="19">
        <v>0</v>
      </c>
      <c r="N576" s="67">
        <v>21258.46</v>
      </c>
    </row>
    <row r="577" spans="1:14" ht="45" customHeight="1" x14ac:dyDescent="0.25">
      <c r="A577" s="9" t="s">
        <v>44</v>
      </c>
      <c r="B577" s="10"/>
      <c r="C577" s="10"/>
      <c r="D577" s="11">
        <f>F577+K577+L577+M577+N577</f>
        <v>28533.66</v>
      </c>
      <c r="E577" s="11">
        <f t="shared" si="8"/>
        <v>3210.04</v>
      </c>
      <c r="F577" s="11">
        <v>18190.21</v>
      </c>
      <c r="G577" s="10" t="s">
        <v>51</v>
      </c>
      <c r="H577" s="12" t="s">
        <v>259</v>
      </c>
      <c r="I577" s="13">
        <f>(F577+K577+L577+M577)/D577</f>
        <v>0.75000017523163875</v>
      </c>
      <c r="K577" s="11">
        <v>0</v>
      </c>
      <c r="L577" s="11">
        <v>3210.04</v>
      </c>
      <c r="M577" s="11">
        <v>0</v>
      </c>
      <c r="N577" s="11">
        <v>7133.41</v>
      </c>
    </row>
    <row r="578" spans="1:14" ht="45" customHeight="1" x14ac:dyDescent="0.25">
      <c r="A578" s="9" t="s">
        <v>291</v>
      </c>
      <c r="B578" s="10"/>
      <c r="C578" s="10"/>
      <c r="D578" s="11">
        <f>F578+K578+L578+M578+N578</f>
        <v>430301.17</v>
      </c>
      <c r="E578" s="11">
        <f t="shared" si="8"/>
        <v>48408.880000000005</v>
      </c>
      <c r="F578" s="11">
        <v>274317</v>
      </c>
      <c r="G578" s="10" t="s">
        <v>51</v>
      </c>
      <c r="H578" s="12" t="s">
        <v>259</v>
      </c>
      <c r="I578" s="13">
        <f>(F578+K578+L578+M578)/D578</f>
        <v>0.75000000580988435</v>
      </c>
      <c r="K578" s="67">
        <v>9370.59</v>
      </c>
      <c r="L578" s="67">
        <v>39038.29</v>
      </c>
      <c r="M578" s="67">
        <v>0</v>
      </c>
      <c r="N578" s="67">
        <v>107575.29</v>
      </c>
    </row>
    <row r="579" spans="1:14" ht="45" customHeight="1" x14ac:dyDescent="0.25">
      <c r="A579" s="9" t="s">
        <v>226</v>
      </c>
      <c r="B579" s="10"/>
      <c r="C579" s="10"/>
      <c r="D579" s="11">
        <f>F579+K579+L579+M579+N579</f>
        <v>108410</v>
      </c>
      <c r="E579" s="11">
        <f t="shared" si="8"/>
        <v>12196.13</v>
      </c>
      <c r="F579" s="11">
        <v>69111.37</v>
      </c>
      <c r="G579" s="10" t="s">
        <v>51</v>
      </c>
      <c r="H579" s="12" t="s">
        <v>259</v>
      </c>
      <c r="I579" s="13">
        <f>(F579+K579+L579+M579)/D579</f>
        <v>0.75</v>
      </c>
      <c r="K579" s="67">
        <v>12196.13</v>
      </c>
      <c r="L579" s="67">
        <v>0</v>
      </c>
      <c r="M579" s="67">
        <v>0</v>
      </c>
      <c r="N579" s="67">
        <v>27102.5</v>
      </c>
    </row>
    <row r="580" spans="1:14" ht="45" customHeight="1" x14ac:dyDescent="0.25">
      <c r="A580" s="9" t="s">
        <v>292</v>
      </c>
      <c r="B580" s="10"/>
      <c r="C580" s="10"/>
      <c r="D580" s="26">
        <v>410765.05999999994</v>
      </c>
      <c r="E580" s="11">
        <f t="shared" si="8"/>
        <v>41491.71</v>
      </c>
      <c r="F580" s="26">
        <v>225505.58</v>
      </c>
      <c r="G580" s="10" t="s">
        <v>293</v>
      </c>
      <c r="H580" s="12" t="s">
        <v>160</v>
      </c>
      <c r="I580" s="13">
        <v>0.65000000243448164</v>
      </c>
      <c r="K580" s="70">
        <v>0</v>
      </c>
      <c r="L580" s="97">
        <v>41491.71</v>
      </c>
      <c r="M580" s="70">
        <v>0</v>
      </c>
      <c r="N580" s="70">
        <v>143767.76999999999</v>
      </c>
    </row>
    <row r="581" spans="1:14" ht="45" customHeight="1" x14ac:dyDescent="0.25">
      <c r="A581" s="9" t="s">
        <v>43</v>
      </c>
      <c r="B581" s="10"/>
      <c r="C581" s="10"/>
      <c r="D581" s="26">
        <v>121037.61000000002</v>
      </c>
      <c r="E581" s="11">
        <f t="shared" si="8"/>
        <v>12052.31</v>
      </c>
      <c r="F581" s="26">
        <v>66622.14</v>
      </c>
      <c r="G581" s="10" t="s">
        <v>293</v>
      </c>
      <c r="H581" s="12" t="s">
        <v>160</v>
      </c>
      <c r="I581" s="13">
        <v>0.65000002891663178</v>
      </c>
      <c r="K581" s="70">
        <v>11756.85</v>
      </c>
      <c r="L581" s="97">
        <v>295.45999999999998</v>
      </c>
      <c r="M581" s="70">
        <v>0</v>
      </c>
      <c r="N581" s="70">
        <v>42363.16</v>
      </c>
    </row>
    <row r="582" spans="1:14" ht="45" customHeight="1" x14ac:dyDescent="0.25">
      <c r="A582" s="9" t="s">
        <v>294</v>
      </c>
      <c r="B582" s="10"/>
      <c r="C582" s="10"/>
      <c r="D582" s="26">
        <v>805982</v>
      </c>
      <c r="E582" s="11">
        <f t="shared" si="8"/>
        <v>297104.59000000003</v>
      </c>
      <c r="F582" s="26">
        <v>65587.31</v>
      </c>
      <c r="G582" s="10" t="s">
        <v>293</v>
      </c>
      <c r="H582" s="12" t="s">
        <v>160</v>
      </c>
      <c r="I582" s="13">
        <v>0.45</v>
      </c>
      <c r="K582" s="70">
        <v>0</v>
      </c>
      <c r="L582" s="97">
        <v>297104.59000000003</v>
      </c>
      <c r="M582" s="70">
        <v>0</v>
      </c>
      <c r="N582" s="70">
        <v>443290.1</v>
      </c>
    </row>
    <row r="583" spans="1:14" ht="45" customHeight="1" x14ac:dyDescent="0.25">
      <c r="A583" s="9" t="s">
        <v>295</v>
      </c>
      <c r="B583" s="10"/>
      <c r="C583" s="10"/>
      <c r="D583" s="26">
        <v>996143.33000000007</v>
      </c>
      <c r="E583" s="11">
        <f t="shared" si="8"/>
        <v>401031.53</v>
      </c>
      <c r="F583" s="26">
        <v>246461.63</v>
      </c>
      <c r="G583" s="10" t="s">
        <v>293</v>
      </c>
      <c r="H583" s="12" t="s">
        <v>160</v>
      </c>
      <c r="I583" s="13">
        <v>0.64999999548257781</v>
      </c>
      <c r="K583" s="61">
        <v>0</v>
      </c>
      <c r="L583" s="61">
        <v>401031.53</v>
      </c>
      <c r="M583" s="61">
        <v>0</v>
      </c>
      <c r="N583" s="61">
        <v>348650.17</v>
      </c>
    </row>
    <row r="584" spans="1:14" ht="45" customHeight="1" x14ac:dyDescent="0.25">
      <c r="A584" s="9" t="s">
        <v>296</v>
      </c>
      <c r="B584" s="10"/>
      <c r="C584" s="10"/>
      <c r="D584" s="26">
        <v>112473</v>
      </c>
      <c r="E584" s="11">
        <f t="shared" si="8"/>
        <v>12653.22</v>
      </c>
      <c r="F584" s="26">
        <v>71701.53</v>
      </c>
      <c r="G584" s="10" t="s">
        <v>293</v>
      </c>
      <c r="H584" s="12" t="s">
        <v>160</v>
      </c>
      <c r="I584" s="13">
        <v>0.75</v>
      </c>
      <c r="K584" s="38">
        <v>12653.22</v>
      </c>
      <c r="L584" s="50">
        <v>0</v>
      </c>
      <c r="M584" s="38">
        <v>0</v>
      </c>
      <c r="N584" s="38">
        <v>28118.25</v>
      </c>
    </row>
    <row r="585" spans="1:14" ht="45" customHeight="1" x14ac:dyDescent="0.25">
      <c r="A585" s="9" t="s">
        <v>297</v>
      </c>
      <c r="B585" s="10"/>
      <c r="C585" s="10"/>
      <c r="D585" s="26">
        <v>219316.25</v>
      </c>
      <c r="E585" s="11">
        <f t="shared" si="8"/>
        <v>24673.08</v>
      </c>
      <c r="F585" s="26">
        <v>139814.10999999999</v>
      </c>
      <c r="G585" s="10" t="s">
        <v>293</v>
      </c>
      <c r="H585" s="12" t="s">
        <v>160</v>
      </c>
      <c r="I585" s="13">
        <v>0.75000001139906414</v>
      </c>
      <c r="K585" s="38">
        <v>24673.08</v>
      </c>
      <c r="L585" s="50">
        <v>0</v>
      </c>
      <c r="M585" s="38">
        <v>0</v>
      </c>
      <c r="N585" s="38">
        <v>54829.06</v>
      </c>
    </row>
    <row r="586" spans="1:14" ht="45" customHeight="1" x14ac:dyDescent="0.25">
      <c r="A586" s="9" t="s">
        <v>296</v>
      </c>
      <c r="B586" s="10"/>
      <c r="C586" s="10"/>
      <c r="D586" s="26">
        <v>499661.22000000003</v>
      </c>
      <c r="E586" s="11">
        <f t="shared" si="8"/>
        <v>56211.89</v>
      </c>
      <c r="F586" s="26">
        <v>318534.03000000003</v>
      </c>
      <c r="G586" s="10" t="s">
        <v>293</v>
      </c>
      <c r="H586" s="12" t="s">
        <v>160</v>
      </c>
      <c r="I586" s="13">
        <v>0.75000001000678018</v>
      </c>
      <c r="K586" s="38">
        <v>56211.89</v>
      </c>
      <c r="L586" s="50">
        <v>0</v>
      </c>
      <c r="M586" s="38">
        <v>0</v>
      </c>
      <c r="N586" s="38">
        <v>124915.3</v>
      </c>
    </row>
    <row r="587" spans="1:14" ht="45" customHeight="1" x14ac:dyDescent="0.25">
      <c r="A587" s="9" t="s">
        <v>159</v>
      </c>
      <c r="B587" s="10"/>
      <c r="C587" s="10"/>
      <c r="D587" s="26">
        <v>304485.07</v>
      </c>
      <c r="E587" s="11">
        <f t="shared" si="8"/>
        <v>36099.97</v>
      </c>
      <c r="F587" s="26">
        <v>161815.42000000001</v>
      </c>
      <c r="G587" s="10" t="s">
        <v>293</v>
      </c>
      <c r="H587" s="12" t="s">
        <v>160</v>
      </c>
      <c r="I587" s="13">
        <v>0.65000031036004491</v>
      </c>
      <c r="K587" s="38">
        <v>0</v>
      </c>
      <c r="L587" s="50">
        <v>36099.97</v>
      </c>
      <c r="M587" s="38">
        <v>0</v>
      </c>
      <c r="N587" s="38">
        <v>106569.68</v>
      </c>
    </row>
    <row r="588" spans="1:14" ht="45" customHeight="1" x14ac:dyDescent="0.25">
      <c r="A588" s="9" t="s">
        <v>281</v>
      </c>
      <c r="B588" s="10"/>
      <c r="C588" s="10"/>
      <c r="D588" s="26">
        <v>157005</v>
      </c>
      <c r="E588" s="11">
        <f t="shared" si="8"/>
        <v>21767.14</v>
      </c>
      <c r="F588" s="26">
        <v>80286.11</v>
      </c>
      <c r="G588" s="10" t="s">
        <v>293</v>
      </c>
      <c r="H588" s="12" t="s">
        <v>160</v>
      </c>
      <c r="I588" s="13">
        <v>0.65</v>
      </c>
      <c r="K588" s="38">
        <v>0</v>
      </c>
      <c r="L588" s="50">
        <v>21767.14</v>
      </c>
      <c r="M588" s="11">
        <v>0</v>
      </c>
      <c r="N588" s="38">
        <v>54951.75</v>
      </c>
    </row>
    <row r="589" spans="1:14" ht="45" customHeight="1" x14ac:dyDescent="0.25">
      <c r="A589" s="9" t="s">
        <v>44</v>
      </c>
      <c r="B589" s="10"/>
      <c r="C589" s="10"/>
      <c r="D589" s="26">
        <v>2022.23</v>
      </c>
      <c r="E589" s="11">
        <f t="shared" si="8"/>
        <v>359</v>
      </c>
      <c r="F589" s="26">
        <v>1157.67</v>
      </c>
      <c r="G589" s="10" t="s">
        <v>293</v>
      </c>
      <c r="H589" s="12" t="s">
        <v>160</v>
      </c>
      <c r="I589" s="16">
        <v>0.74999876374101859</v>
      </c>
      <c r="K589" s="75">
        <v>204.3</v>
      </c>
      <c r="L589" s="98">
        <v>154.69999999999999</v>
      </c>
      <c r="M589" s="75">
        <v>0</v>
      </c>
      <c r="N589" s="75">
        <v>505.56</v>
      </c>
    </row>
    <row r="590" spans="1:14" ht="45" customHeight="1" x14ac:dyDescent="0.25">
      <c r="A590" s="9" t="s">
        <v>298</v>
      </c>
      <c r="B590" s="10"/>
      <c r="C590" s="10"/>
      <c r="D590" s="26">
        <v>34744.639999999999</v>
      </c>
      <c r="E590" s="11">
        <f t="shared" si="8"/>
        <v>16658.77</v>
      </c>
      <c r="F590" s="26">
        <v>9399.7099999999991</v>
      </c>
      <c r="G590" s="10" t="s">
        <v>293</v>
      </c>
      <c r="H590" s="12" t="s">
        <v>160</v>
      </c>
      <c r="I590" s="16">
        <v>0.75</v>
      </c>
      <c r="K590" s="38">
        <v>1658.77</v>
      </c>
      <c r="L590" s="50">
        <v>15000</v>
      </c>
      <c r="M590" s="38">
        <v>0</v>
      </c>
      <c r="N590" s="38">
        <v>8686.16</v>
      </c>
    </row>
    <row r="591" spans="1:14" ht="45" customHeight="1" x14ac:dyDescent="0.25">
      <c r="A591" s="9" t="s">
        <v>179</v>
      </c>
      <c r="B591" s="10"/>
      <c r="C591" s="10"/>
      <c r="D591" s="26">
        <v>917082.94000000006</v>
      </c>
      <c r="E591" s="11">
        <f t="shared" si="8"/>
        <v>305205.26</v>
      </c>
      <c r="F591" s="26">
        <v>290898.65000000002</v>
      </c>
      <c r="G591" s="10" t="s">
        <v>293</v>
      </c>
      <c r="H591" s="12" t="s">
        <v>160</v>
      </c>
      <c r="I591" s="16">
        <v>0.64999999890958604</v>
      </c>
      <c r="K591" s="38">
        <v>0</v>
      </c>
      <c r="L591" s="50">
        <v>51335.06</v>
      </c>
      <c r="M591" s="11">
        <v>253870.2</v>
      </c>
      <c r="N591" s="38">
        <v>320979.03000000003</v>
      </c>
    </row>
    <row r="592" spans="1:14" ht="45" customHeight="1" x14ac:dyDescent="0.25">
      <c r="A592" s="9" t="s">
        <v>44</v>
      </c>
      <c r="B592" s="10"/>
      <c r="C592" s="10"/>
      <c r="D592" s="26">
        <v>45608.060000000005</v>
      </c>
      <c r="E592" s="11">
        <f t="shared" si="8"/>
        <v>5130.91</v>
      </c>
      <c r="F592" s="26">
        <v>29075.14</v>
      </c>
      <c r="G592" s="10" t="s">
        <v>293</v>
      </c>
      <c r="H592" s="12" t="s">
        <v>160</v>
      </c>
      <c r="I592" s="16">
        <v>0.75000010962974528</v>
      </c>
      <c r="K592" s="38">
        <v>0</v>
      </c>
      <c r="L592" s="50">
        <v>5130.91</v>
      </c>
      <c r="M592" s="38">
        <v>0</v>
      </c>
      <c r="N592" s="38">
        <v>11402.01</v>
      </c>
    </row>
    <row r="593" spans="1:14" ht="45" customHeight="1" x14ac:dyDescent="0.25">
      <c r="A593" s="9" t="s">
        <v>299</v>
      </c>
      <c r="B593" s="10"/>
      <c r="C593" s="10"/>
      <c r="D593" s="26">
        <v>675444.23</v>
      </c>
      <c r="E593" s="11">
        <f t="shared" si="8"/>
        <v>68877.490000000005</v>
      </c>
      <c r="F593" s="26">
        <v>370161.26</v>
      </c>
      <c r="G593" s="10" t="s">
        <v>293</v>
      </c>
      <c r="H593" s="12" t="s">
        <v>160</v>
      </c>
      <c r="I593" s="13">
        <v>0.65000000074025355</v>
      </c>
      <c r="K593" s="38">
        <v>65322.58</v>
      </c>
      <c r="L593" s="50">
        <v>3554.91</v>
      </c>
      <c r="M593" s="38">
        <v>0</v>
      </c>
      <c r="N593" s="38">
        <v>236405.48</v>
      </c>
    </row>
    <row r="594" spans="1:14" ht="45" customHeight="1" x14ac:dyDescent="0.25">
      <c r="A594" s="9" t="s">
        <v>44</v>
      </c>
      <c r="B594" s="10"/>
      <c r="C594" s="10"/>
      <c r="D594" s="11">
        <f>F594+K594+L594+M594+N594</f>
        <v>87139.36</v>
      </c>
      <c r="E594" s="11">
        <f t="shared" ref="E594:E657" si="9">K594+L594+M594</f>
        <v>9803.17</v>
      </c>
      <c r="F594" s="11">
        <v>55551.29</v>
      </c>
      <c r="G594" s="10" t="s">
        <v>293</v>
      </c>
      <c r="H594" s="12" t="s">
        <v>300</v>
      </c>
      <c r="I594" s="13">
        <f>(F594+K594+L594+M594)/D594</f>
        <v>0.74999931144777743</v>
      </c>
      <c r="K594" s="11">
        <v>0</v>
      </c>
      <c r="L594" s="11">
        <v>9803.17</v>
      </c>
      <c r="M594" s="11">
        <v>0</v>
      </c>
      <c r="N594" s="11">
        <v>21784.9</v>
      </c>
    </row>
    <row r="595" spans="1:14" ht="45" customHeight="1" x14ac:dyDescent="0.25">
      <c r="A595" s="9" t="s">
        <v>301</v>
      </c>
      <c r="B595" s="10"/>
      <c r="C595" s="10"/>
      <c r="D595" s="11">
        <f>F595+K595+L595+M595+N595</f>
        <v>410800</v>
      </c>
      <c r="E595" s="11">
        <f t="shared" si="9"/>
        <v>93220</v>
      </c>
      <c r="F595" s="11">
        <v>214880</v>
      </c>
      <c r="G595" s="10" t="s">
        <v>293</v>
      </c>
      <c r="H595" s="12" t="s">
        <v>302</v>
      </c>
      <c r="I595" s="13">
        <f>(F595+K595+L595+M595)/D595</f>
        <v>0.75</v>
      </c>
      <c r="K595" s="11">
        <v>0</v>
      </c>
      <c r="L595" s="11">
        <v>37920</v>
      </c>
      <c r="M595" s="11">
        <v>55300</v>
      </c>
      <c r="N595" s="11">
        <v>102700</v>
      </c>
    </row>
    <row r="596" spans="1:14" ht="45" customHeight="1" x14ac:dyDescent="0.25">
      <c r="A596" s="9" t="s">
        <v>303</v>
      </c>
      <c r="B596" s="10"/>
      <c r="C596" s="10"/>
      <c r="D596" s="11">
        <f>F596+K596+L596+M596+N596</f>
        <v>410727.41000000003</v>
      </c>
      <c r="E596" s="11">
        <f t="shared" si="9"/>
        <v>111657.57</v>
      </c>
      <c r="F596" s="11">
        <v>155315.23000000001</v>
      </c>
      <c r="G596" s="10" t="s">
        <v>293</v>
      </c>
      <c r="H596" s="12" t="s">
        <v>300</v>
      </c>
      <c r="I596" s="13">
        <f>(F596+K596+L596+M596)/D596</f>
        <v>0.64999995982737069</v>
      </c>
      <c r="K596" s="11">
        <v>0</v>
      </c>
      <c r="L596" s="11">
        <v>111657.57</v>
      </c>
      <c r="M596" s="11">
        <v>0</v>
      </c>
      <c r="N596" s="11">
        <v>143754.60999999999</v>
      </c>
    </row>
    <row r="597" spans="1:14" ht="45" customHeight="1" x14ac:dyDescent="0.25">
      <c r="A597" s="9" t="s">
        <v>179</v>
      </c>
      <c r="B597" s="10"/>
      <c r="C597" s="10"/>
      <c r="D597" s="26">
        <v>372489.97</v>
      </c>
      <c r="E597" s="11">
        <f t="shared" si="9"/>
        <v>98816.37</v>
      </c>
      <c r="F597" s="26">
        <v>180551.11</v>
      </c>
      <c r="G597" s="10" t="s">
        <v>293</v>
      </c>
      <c r="H597" s="12" t="s">
        <v>160</v>
      </c>
      <c r="I597" s="99">
        <v>0.75000000671159017</v>
      </c>
      <c r="K597" s="100">
        <v>0</v>
      </c>
      <c r="L597" s="101">
        <v>98816.37</v>
      </c>
      <c r="M597" s="14">
        <v>0</v>
      </c>
      <c r="N597" s="100">
        <v>93122.49</v>
      </c>
    </row>
    <row r="598" spans="1:14" ht="45" customHeight="1" x14ac:dyDescent="0.25">
      <c r="A598" s="102" t="s">
        <v>304</v>
      </c>
      <c r="B598" s="14"/>
      <c r="C598" s="14"/>
      <c r="D598" s="26">
        <v>1175326</v>
      </c>
      <c r="E598" s="11">
        <f t="shared" si="9"/>
        <v>176298.9</v>
      </c>
      <c r="F598" s="26">
        <v>999027.1</v>
      </c>
      <c r="G598" s="10" t="s">
        <v>305</v>
      </c>
      <c r="H598" s="12" t="s">
        <v>306</v>
      </c>
      <c r="I598" s="85">
        <v>1</v>
      </c>
      <c r="K598" s="70">
        <v>176298.9</v>
      </c>
      <c r="L598" s="97">
        <v>0</v>
      </c>
      <c r="M598" s="70">
        <v>0</v>
      </c>
      <c r="N598" s="70">
        <v>0</v>
      </c>
    </row>
    <row r="599" spans="1:14" ht="45" customHeight="1" x14ac:dyDescent="0.25">
      <c r="A599" s="102" t="s">
        <v>307</v>
      </c>
      <c r="B599" s="14"/>
      <c r="C599" s="14"/>
      <c r="D599" s="26">
        <v>2725430.49</v>
      </c>
      <c r="E599" s="11">
        <f t="shared" si="9"/>
        <v>408814.58</v>
      </c>
      <c r="F599" s="26">
        <v>2316615.91</v>
      </c>
      <c r="G599" s="10" t="s">
        <v>305</v>
      </c>
      <c r="H599" s="12" t="s">
        <v>306</v>
      </c>
      <c r="I599" s="13">
        <v>1</v>
      </c>
      <c r="K599" s="38">
        <v>408814.58</v>
      </c>
      <c r="L599" s="50">
        <v>0</v>
      </c>
      <c r="M599" s="38">
        <v>0</v>
      </c>
      <c r="N599" s="38">
        <v>0</v>
      </c>
    </row>
    <row r="600" spans="1:14" ht="45" customHeight="1" x14ac:dyDescent="0.25">
      <c r="A600" s="9" t="s">
        <v>308</v>
      </c>
      <c r="B600" s="10"/>
      <c r="C600" s="10"/>
      <c r="D600" s="11">
        <f>F600+K600+L600+M600+N600</f>
        <v>1467144.53</v>
      </c>
      <c r="E600" s="11">
        <f t="shared" si="9"/>
        <v>220071.67999999999</v>
      </c>
      <c r="F600" s="11">
        <v>1247072.8500000001</v>
      </c>
      <c r="G600" s="10" t="s">
        <v>309</v>
      </c>
      <c r="H600" s="12" t="s">
        <v>310</v>
      </c>
      <c r="I600" s="13">
        <f>(F600+K600+L600+M600)/D600</f>
        <v>1</v>
      </c>
      <c r="K600" s="11">
        <v>220071.67999999999</v>
      </c>
      <c r="L600" s="11">
        <v>0</v>
      </c>
      <c r="M600" s="11">
        <v>0</v>
      </c>
      <c r="N600" s="11">
        <v>0</v>
      </c>
    </row>
    <row r="601" spans="1:14" ht="45" customHeight="1" x14ac:dyDescent="0.25">
      <c r="A601" s="9" t="s">
        <v>79</v>
      </c>
      <c r="B601" s="10"/>
      <c r="C601" s="10"/>
      <c r="D601" s="21">
        <v>57292.1</v>
      </c>
      <c r="E601" s="11">
        <f t="shared" si="9"/>
        <v>10038.82</v>
      </c>
      <c r="F601" s="21">
        <v>47253.279999999999</v>
      </c>
      <c r="G601" s="10" t="s">
        <v>311</v>
      </c>
      <c r="H601" s="12" t="s">
        <v>312</v>
      </c>
      <c r="I601" s="13">
        <v>1</v>
      </c>
      <c r="K601" s="21">
        <v>8338.82</v>
      </c>
      <c r="L601" s="21">
        <v>1700</v>
      </c>
      <c r="M601" s="21">
        <v>0</v>
      </c>
      <c r="N601" s="103">
        <v>0</v>
      </c>
    </row>
    <row r="602" spans="1:14" ht="45" customHeight="1" x14ac:dyDescent="0.25">
      <c r="A602" s="9" t="s">
        <v>63</v>
      </c>
      <c r="B602" s="10"/>
      <c r="C602" s="10"/>
      <c r="D602" s="14">
        <v>31500</v>
      </c>
      <c r="E602" s="11">
        <f t="shared" si="9"/>
        <v>7034.45</v>
      </c>
      <c r="F602" s="14">
        <v>24465.55</v>
      </c>
      <c r="G602" s="10" t="s">
        <v>51</v>
      </c>
      <c r="H602" s="12" t="s">
        <v>52</v>
      </c>
      <c r="I602" s="13">
        <v>1</v>
      </c>
      <c r="K602" s="14">
        <v>4317.45</v>
      </c>
      <c r="L602" s="14">
        <v>2717</v>
      </c>
      <c r="M602" s="14">
        <v>0</v>
      </c>
      <c r="N602" s="14">
        <v>0</v>
      </c>
    </row>
    <row r="603" spans="1:14" ht="45" customHeight="1" x14ac:dyDescent="0.25">
      <c r="A603" s="9" t="s">
        <v>44</v>
      </c>
      <c r="B603" s="10"/>
      <c r="C603" s="10"/>
      <c r="D603" s="11">
        <v>45000</v>
      </c>
      <c r="E603" s="11">
        <f t="shared" si="9"/>
        <v>6750</v>
      </c>
      <c r="F603" s="11">
        <v>38250</v>
      </c>
      <c r="G603" s="10" t="s">
        <v>72</v>
      </c>
      <c r="H603" s="12" t="s">
        <v>73</v>
      </c>
      <c r="I603" s="13">
        <v>1</v>
      </c>
      <c r="K603" s="11">
        <v>0</v>
      </c>
      <c r="L603" s="11">
        <v>6750</v>
      </c>
      <c r="M603" s="11">
        <v>0</v>
      </c>
      <c r="N603" s="11">
        <v>0</v>
      </c>
    </row>
    <row r="604" spans="1:14" ht="45" customHeight="1" x14ac:dyDescent="0.25">
      <c r="A604" s="9" t="s">
        <v>44</v>
      </c>
      <c r="B604" s="10"/>
      <c r="C604" s="10"/>
      <c r="D604" s="11">
        <v>39000</v>
      </c>
      <c r="E604" s="11">
        <f t="shared" si="9"/>
        <v>5850</v>
      </c>
      <c r="F604" s="11">
        <v>33150</v>
      </c>
      <c r="G604" s="10" t="s">
        <v>72</v>
      </c>
      <c r="H604" s="12" t="s">
        <v>73</v>
      </c>
      <c r="I604" s="13">
        <v>1</v>
      </c>
      <c r="K604" s="11">
        <v>0</v>
      </c>
      <c r="L604" s="11">
        <v>5850</v>
      </c>
      <c r="M604" s="11">
        <v>0</v>
      </c>
      <c r="N604" s="11">
        <v>0</v>
      </c>
    </row>
    <row r="605" spans="1:14" ht="45" customHeight="1" x14ac:dyDescent="0.25">
      <c r="A605" s="42" t="s">
        <v>44</v>
      </c>
      <c r="B605" s="43"/>
      <c r="C605" s="43"/>
      <c r="D605" s="11">
        <v>44700</v>
      </c>
      <c r="E605" s="11">
        <f t="shared" si="9"/>
        <v>6705</v>
      </c>
      <c r="F605" s="11">
        <v>37995</v>
      </c>
      <c r="G605" s="10" t="s">
        <v>72</v>
      </c>
      <c r="H605" s="12" t="s">
        <v>73</v>
      </c>
      <c r="I605" s="13">
        <v>1</v>
      </c>
      <c r="K605" s="11">
        <v>0</v>
      </c>
      <c r="L605" s="11">
        <v>6705</v>
      </c>
      <c r="M605" s="11">
        <v>0</v>
      </c>
      <c r="N605" s="11">
        <v>0</v>
      </c>
    </row>
    <row r="606" spans="1:14" ht="45" customHeight="1" x14ac:dyDescent="0.25">
      <c r="A606" s="9" t="s">
        <v>44</v>
      </c>
      <c r="B606" s="10"/>
      <c r="C606" s="10"/>
      <c r="D606" s="11">
        <v>45000</v>
      </c>
      <c r="E606" s="11">
        <f t="shared" si="9"/>
        <v>6750</v>
      </c>
      <c r="F606" s="11">
        <v>38250</v>
      </c>
      <c r="G606" s="10" t="s">
        <v>72</v>
      </c>
      <c r="H606" s="12" t="s">
        <v>73</v>
      </c>
      <c r="I606" s="13">
        <v>1</v>
      </c>
      <c r="K606" s="38">
        <v>0</v>
      </c>
      <c r="L606" s="38">
        <v>6750</v>
      </c>
      <c r="M606" s="38">
        <v>0</v>
      </c>
      <c r="N606" s="38">
        <v>0</v>
      </c>
    </row>
    <row r="607" spans="1:14" ht="45" customHeight="1" x14ac:dyDescent="0.25">
      <c r="A607" s="42" t="s">
        <v>44</v>
      </c>
      <c r="B607" s="43"/>
      <c r="C607" s="43"/>
      <c r="D607" s="11">
        <v>39000</v>
      </c>
      <c r="E607" s="11">
        <f t="shared" si="9"/>
        <v>5850</v>
      </c>
      <c r="F607" s="11">
        <v>33150</v>
      </c>
      <c r="G607" s="10" t="s">
        <v>72</v>
      </c>
      <c r="H607" s="12" t="s">
        <v>73</v>
      </c>
      <c r="I607" s="13">
        <v>1</v>
      </c>
      <c r="K607" s="11">
        <v>0</v>
      </c>
      <c r="L607" s="11">
        <v>5850</v>
      </c>
      <c r="M607" s="11">
        <v>0</v>
      </c>
      <c r="N607" s="11">
        <v>0</v>
      </c>
    </row>
    <row r="608" spans="1:14" ht="45" customHeight="1" x14ac:dyDescent="0.25">
      <c r="A608" s="9" t="s">
        <v>44</v>
      </c>
      <c r="B608" s="10"/>
      <c r="C608" s="10"/>
      <c r="D608" s="14">
        <v>45000</v>
      </c>
      <c r="E608" s="11">
        <f t="shared" si="9"/>
        <v>6750</v>
      </c>
      <c r="F608" s="14">
        <v>38250</v>
      </c>
      <c r="G608" s="10" t="s">
        <v>72</v>
      </c>
      <c r="H608" s="12" t="s">
        <v>73</v>
      </c>
      <c r="I608" s="85">
        <v>1</v>
      </c>
      <c r="K608" s="19">
        <v>6750</v>
      </c>
      <c r="L608" s="19">
        <v>0</v>
      </c>
      <c r="M608" s="19">
        <v>0</v>
      </c>
      <c r="N608" s="19">
        <v>0</v>
      </c>
    </row>
    <row r="609" spans="1:14" ht="45" customHeight="1" x14ac:dyDescent="0.25">
      <c r="A609" s="42" t="s">
        <v>44</v>
      </c>
      <c r="B609" s="43"/>
      <c r="C609" s="43"/>
      <c r="D609" s="11">
        <v>45000</v>
      </c>
      <c r="E609" s="11">
        <f t="shared" si="9"/>
        <v>6750</v>
      </c>
      <c r="F609" s="11">
        <v>38250</v>
      </c>
      <c r="G609" s="10" t="s">
        <v>72</v>
      </c>
      <c r="H609" s="12" t="s">
        <v>73</v>
      </c>
      <c r="I609" s="13">
        <v>1</v>
      </c>
      <c r="K609" s="11">
        <v>0</v>
      </c>
      <c r="L609" s="11">
        <v>6750</v>
      </c>
      <c r="M609" s="11">
        <v>0</v>
      </c>
      <c r="N609" s="11">
        <v>0</v>
      </c>
    </row>
    <row r="610" spans="1:14" ht="45" customHeight="1" x14ac:dyDescent="0.25">
      <c r="A610" s="42" t="s">
        <v>44</v>
      </c>
      <c r="B610" s="43"/>
      <c r="C610" s="43"/>
      <c r="D610" s="11">
        <v>45000</v>
      </c>
      <c r="E610" s="11">
        <f t="shared" si="9"/>
        <v>6750</v>
      </c>
      <c r="F610" s="11">
        <v>38250</v>
      </c>
      <c r="G610" s="10" t="s">
        <v>72</v>
      </c>
      <c r="H610" s="12" t="s">
        <v>73</v>
      </c>
      <c r="I610" s="13">
        <v>1</v>
      </c>
      <c r="K610" s="11">
        <v>0</v>
      </c>
      <c r="L610" s="11">
        <v>6750</v>
      </c>
      <c r="M610" s="11">
        <v>0</v>
      </c>
      <c r="N610" s="11">
        <v>0</v>
      </c>
    </row>
    <row r="611" spans="1:14" ht="45" customHeight="1" x14ac:dyDescent="0.25">
      <c r="A611" s="42" t="s">
        <v>44</v>
      </c>
      <c r="B611" s="43"/>
      <c r="C611" s="43"/>
      <c r="D611" s="11">
        <v>45000</v>
      </c>
      <c r="E611" s="11">
        <f t="shared" si="9"/>
        <v>6750</v>
      </c>
      <c r="F611" s="11">
        <v>38250</v>
      </c>
      <c r="G611" s="10" t="s">
        <v>72</v>
      </c>
      <c r="H611" s="12" t="s">
        <v>73</v>
      </c>
      <c r="I611" s="13">
        <v>1</v>
      </c>
      <c r="K611" s="67">
        <v>0</v>
      </c>
      <c r="L611" s="67">
        <v>6750</v>
      </c>
      <c r="M611" s="67">
        <v>0</v>
      </c>
      <c r="N611" s="67">
        <v>0</v>
      </c>
    </row>
    <row r="612" spans="1:14" ht="45" customHeight="1" x14ac:dyDescent="0.25">
      <c r="A612" s="9" t="s">
        <v>44</v>
      </c>
      <c r="B612" s="10"/>
      <c r="C612" s="10"/>
      <c r="D612" s="11">
        <v>39000</v>
      </c>
      <c r="E612" s="11">
        <f t="shared" si="9"/>
        <v>5850</v>
      </c>
      <c r="F612" s="11">
        <v>33150</v>
      </c>
      <c r="G612" s="10" t="s">
        <v>72</v>
      </c>
      <c r="H612" s="12" t="s">
        <v>73</v>
      </c>
      <c r="I612" s="13">
        <v>1</v>
      </c>
      <c r="K612" s="11">
        <v>0</v>
      </c>
      <c r="L612" s="11">
        <v>5850</v>
      </c>
      <c r="M612" s="11">
        <v>0</v>
      </c>
      <c r="N612" s="11">
        <v>0</v>
      </c>
    </row>
    <row r="613" spans="1:14" ht="45" customHeight="1" x14ac:dyDescent="0.25">
      <c r="A613" s="42" t="s">
        <v>44</v>
      </c>
      <c r="B613" s="43"/>
      <c r="C613" s="43"/>
      <c r="D613" s="11">
        <v>39000</v>
      </c>
      <c r="E613" s="11">
        <f t="shared" si="9"/>
        <v>5850</v>
      </c>
      <c r="F613" s="11">
        <v>33150</v>
      </c>
      <c r="G613" s="10" t="s">
        <v>72</v>
      </c>
      <c r="H613" s="12" t="s">
        <v>73</v>
      </c>
      <c r="I613" s="13">
        <v>1</v>
      </c>
      <c r="K613" s="11">
        <v>0</v>
      </c>
      <c r="L613" s="11">
        <v>5850</v>
      </c>
      <c r="M613" s="11">
        <v>0</v>
      </c>
      <c r="N613" s="11">
        <v>0</v>
      </c>
    </row>
    <row r="614" spans="1:14" ht="45" customHeight="1" x14ac:dyDescent="0.25">
      <c r="A614" s="9" t="s">
        <v>44</v>
      </c>
      <c r="B614" s="10"/>
      <c r="C614" s="10"/>
      <c r="D614" s="11">
        <v>39000</v>
      </c>
      <c r="E614" s="11">
        <f t="shared" si="9"/>
        <v>5850</v>
      </c>
      <c r="F614" s="11">
        <v>33150</v>
      </c>
      <c r="G614" s="10" t="s">
        <v>72</v>
      </c>
      <c r="H614" s="12" t="s">
        <v>73</v>
      </c>
      <c r="I614" s="85">
        <v>1</v>
      </c>
      <c r="K614" s="67">
        <v>0</v>
      </c>
      <c r="L614" s="67">
        <v>5850</v>
      </c>
      <c r="M614" s="67">
        <v>0</v>
      </c>
      <c r="N614" s="67">
        <v>0</v>
      </c>
    </row>
    <row r="615" spans="1:14" ht="45" customHeight="1" x14ac:dyDescent="0.25">
      <c r="A615" s="42" t="s">
        <v>44</v>
      </c>
      <c r="B615" s="43"/>
      <c r="C615" s="43"/>
      <c r="D615" s="11">
        <v>39000</v>
      </c>
      <c r="E615" s="11">
        <f t="shared" si="9"/>
        <v>5850</v>
      </c>
      <c r="F615" s="11">
        <v>33150</v>
      </c>
      <c r="G615" s="10" t="s">
        <v>72</v>
      </c>
      <c r="H615" s="12" t="s">
        <v>73</v>
      </c>
      <c r="I615" s="13">
        <v>1</v>
      </c>
      <c r="K615" s="11">
        <v>0</v>
      </c>
      <c r="L615" s="11">
        <v>5850</v>
      </c>
      <c r="M615" s="11">
        <v>0</v>
      </c>
      <c r="N615" s="11">
        <v>0</v>
      </c>
    </row>
    <row r="616" spans="1:14" ht="45" customHeight="1" x14ac:dyDescent="0.25">
      <c r="A616" s="42" t="s">
        <v>44</v>
      </c>
      <c r="B616" s="43"/>
      <c r="C616" s="43"/>
      <c r="D616" s="11">
        <v>45000</v>
      </c>
      <c r="E616" s="11">
        <f t="shared" si="9"/>
        <v>6750</v>
      </c>
      <c r="F616" s="11">
        <v>38250</v>
      </c>
      <c r="G616" s="10" t="s">
        <v>72</v>
      </c>
      <c r="H616" s="12" t="s">
        <v>73</v>
      </c>
      <c r="I616" s="13">
        <v>1</v>
      </c>
      <c r="K616" s="11">
        <v>0</v>
      </c>
      <c r="L616" s="11">
        <v>6750</v>
      </c>
      <c r="M616" s="11">
        <v>0</v>
      </c>
      <c r="N616" s="11">
        <v>0</v>
      </c>
    </row>
    <row r="617" spans="1:14" ht="45" customHeight="1" x14ac:dyDescent="0.25">
      <c r="A617" s="42" t="s">
        <v>44</v>
      </c>
      <c r="B617" s="43"/>
      <c r="C617" s="43"/>
      <c r="D617" s="11">
        <v>36000</v>
      </c>
      <c r="E617" s="11">
        <f t="shared" si="9"/>
        <v>5400</v>
      </c>
      <c r="F617" s="11">
        <v>30600</v>
      </c>
      <c r="G617" s="10" t="s">
        <v>72</v>
      </c>
      <c r="H617" s="12" t="s">
        <v>73</v>
      </c>
      <c r="I617" s="13">
        <v>1</v>
      </c>
      <c r="K617" s="11">
        <v>0</v>
      </c>
      <c r="L617" s="11">
        <v>5400</v>
      </c>
      <c r="M617" s="11">
        <v>0</v>
      </c>
      <c r="N617" s="104">
        <v>0</v>
      </c>
    </row>
    <row r="618" spans="1:14" ht="45" customHeight="1" x14ac:dyDescent="0.25">
      <c r="A618" s="42" t="s">
        <v>44</v>
      </c>
      <c r="B618" s="43"/>
      <c r="C618" s="43"/>
      <c r="D618" s="11">
        <v>36000</v>
      </c>
      <c r="E618" s="11">
        <f t="shared" si="9"/>
        <v>5400</v>
      </c>
      <c r="F618" s="11">
        <v>30600</v>
      </c>
      <c r="G618" s="10" t="s">
        <v>72</v>
      </c>
      <c r="H618" s="12" t="s">
        <v>73</v>
      </c>
      <c r="I618" s="13">
        <v>1</v>
      </c>
      <c r="K618" s="11">
        <v>0</v>
      </c>
      <c r="L618" s="11">
        <v>5400</v>
      </c>
      <c r="M618" s="11">
        <v>0</v>
      </c>
      <c r="N618" s="11">
        <v>0</v>
      </c>
    </row>
    <row r="619" spans="1:14" ht="45" customHeight="1" x14ac:dyDescent="0.25">
      <c r="A619" s="42" t="s">
        <v>44</v>
      </c>
      <c r="B619" s="43"/>
      <c r="C619" s="43"/>
      <c r="D619" s="11">
        <v>42000</v>
      </c>
      <c r="E619" s="11">
        <f t="shared" si="9"/>
        <v>6300</v>
      </c>
      <c r="F619" s="11">
        <v>35700</v>
      </c>
      <c r="G619" s="10" t="s">
        <v>72</v>
      </c>
      <c r="H619" s="12" t="s">
        <v>73</v>
      </c>
      <c r="I619" s="13">
        <v>1</v>
      </c>
      <c r="K619" s="11">
        <v>0</v>
      </c>
      <c r="L619" s="11">
        <v>6300</v>
      </c>
      <c r="M619" s="11">
        <v>0</v>
      </c>
      <c r="N619" s="11">
        <v>0</v>
      </c>
    </row>
    <row r="620" spans="1:14" ht="45" customHeight="1" x14ac:dyDescent="0.25">
      <c r="A620" s="42" t="s">
        <v>44</v>
      </c>
      <c r="B620" s="43"/>
      <c r="C620" s="43"/>
      <c r="D620" s="11">
        <v>42000</v>
      </c>
      <c r="E620" s="11">
        <f t="shared" si="9"/>
        <v>6300</v>
      </c>
      <c r="F620" s="11">
        <v>35700</v>
      </c>
      <c r="G620" s="10" t="s">
        <v>72</v>
      </c>
      <c r="H620" s="12" t="s">
        <v>73</v>
      </c>
      <c r="I620" s="13">
        <v>1</v>
      </c>
      <c r="K620" s="11">
        <v>0</v>
      </c>
      <c r="L620" s="11">
        <v>6300</v>
      </c>
      <c r="M620" s="11">
        <v>0</v>
      </c>
      <c r="N620" s="11">
        <v>0</v>
      </c>
    </row>
    <row r="621" spans="1:14" ht="45" customHeight="1" x14ac:dyDescent="0.25">
      <c r="A621" s="42" t="s">
        <v>44</v>
      </c>
      <c r="B621" s="10"/>
      <c r="C621" s="10"/>
      <c r="D621" s="11">
        <v>45000</v>
      </c>
      <c r="E621" s="11">
        <f t="shared" si="9"/>
        <v>6750</v>
      </c>
      <c r="F621" s="11">
        <v>38250</v>
      </c>
      <c r="G621" s="10" t="s">
        <v>72</v>
      </c>
      <c r="H621" s="12" t="s">
        <v>73</v>
      </c>
      <c r="I621" s="13">
        <v>1</v>
      </c>
      <c r="K621" s="11">
        <v>6750</v>
      </c>
      <c r="L621" s="11">
        <v>0</v>
      </c>
      <c r="M621" s="11">
        <v>0</v>
      </c>
      <c r="N621" s="11">
        <v>0</v>
      </c>
    </row>
    <row r="622" spans="1:14" ht="45" customHeight="1" x14ac:dyDescent="0.25">
      <c r="A622" s="42" t="s">
        <v>44</v>
      </c>
      <c r="B622" s="10"/>
      <c r="C622" s="10"/>
      <c r="D622" s="11">
        <v>22500</v>
      </c>
      <c r="E622" s="11">
        <f t="shared" si="9"/>
        <v>3375</v>
      </c>
      <c r="F622" s="11">
        <v>19125</v>
      </c>
      <c r="G622" s="10" t="s">
        <v>72</v>
      </c>
      <c r="H622" s="12" t="s">
        <v>73</v>
      </c>
      <c r="I622" s="13">
        <v>1</v>
      </c>
      <c r="K622" s="11">
        <v>0</v>
      </c>
      <c r="L622" s="11">
        <v>3375</v>
      </c>
      <c r="M622" s="11">
        <v>0</v>
      </c>
      <c r="N622" s="11">
        <v>0</v>
      </c>
    </row>
    <row r="623" spans="1:14" ht="45" customHeight="1" x14ac:dyDescent="0.25">
      <c r="A623" s="42" t="s">
        <v>44</v>
      </c>
      <c r="B623" s="10"/>
      <c r="C623" s="10"/>
      <c r="D623" s="11">
        <v>36000</v>
      </c>
      <c r="E623" s="11">
        <f t="shared" si="9"/>
        <v>5400</v>
      </c>
      <c r="F623" s="11">
        <v>30600</v>
      </c>
      <c r="G623" s="10" t="s">
        <v>72</v>
      </c>
      <c r="H623" s="12" t="s">
        <v>73</v>
      </c>
      <c r="I623" s="13">
        <v>1</v>
      </c>
      <c r="K623" s="11">
        <v>0</v>
      </c>
      <c r="L623" s="11">
        <v>5400</v>
      </c>
      <c r="M623" s="11">
        <v>0</v>
      </c>
      <c r="N623" s="11">
        <v>0</v>
      </c>
    </row>
    <row r="624" spans="1:14" ht="45" customHeight="1" x14ac:dyDescent="0.25">
      <c r="A624" s="42" t="s">
        <v>44</v>
      </c>
      <c r="B624" s="10"/>
      <c r="C624" s="10"/>
      <c r="D624" s="11">
        <v>45000</v>
      </c>
      <c r="E624" s="11">
        <f t="shared" si="9"/>
        <v>6750</v>
      </c>
      <c r="F624" s="11">
        <v>38250</v>
      </c>
      <c r="G624" s="10" t="s">
        <v>72</v>
      </c>
      <c r="H624" s="12" t="s">
        <v>73</v>
      </c>
      <c r="I624" s="13">
        <v>1</v>
      </c>
      <c r="K624" s="38">
        <v>0</v>
      </c>
      <c r="L624" s="38">
        <v>6750</v>
      </c>
      <c r="M624" s="38">
        <v>0</v>
      </c>
      <c r="N624" s="38">
        <v>0</v>
      </c>
    </row>
    <row r="625" spans="1:14" ht="45" customHeight="1" x14ac:dyDescent="0.25">
      <c r="A625" s="42" t="s">
        <v>44</v>
      </c>
      <c r="B625" s="43"/>
      <c r="C625" s="43"/>
      <c r="D625" s="11">
        <v>45000</v>
      </c>
      <c r="E625" s="11">
        <f t="shared" si="9"/>
        <v>6750</v>
      </c>
      <c r="F625" s="105">
        <v>38250</v>
      </c>
      <c r="G625" s="10" t="s">
        <v>72</v>
      </c>
      <c r="H625" s="12" t="s">
        <v>73</v>
      </c>
      <c r="I625" s="13">
        <v>1</v>
      </c>
      <c r="K625" s="106">
        <v>0</v>
      </c>
      <c r="L625" s="106">
        <v>6750</v>
      </c>
      <c r="M625" s="11">
        <v>0</v>
      </c>
      <c r="N625" s="11">
        <v>0</v>
      </c>
    </row>
    <row r="626" spans="1:14" ht="45" customHeight="1" x14ac:dyDescent="0.25">
      <c r="A626" s="42" t="s">
        <v>44</v>
      </c>
      <c r="B626" s="10"/>
      <c r="C626" s="10"/>
      <c r="D626" s="11">
        <v>45000</v>
      </c>
      <c r="E626" s="11">
        <f t="shared" si="9"/>
        <v>6750</v>
      </c>
      <c r="F626" s="11">
        <v>38250</v>
      </c>
      <c r="G626" s="10" t="s">
        <v>72</v>
      </c>
      <c r="H626" s="12" t="s">
        <v>73</v>
      </c>
      <c r="I626" s="13">
        <v>1</v>
      </c>
      <c r="K626" s="38">
        <v>0</v>
      </c>
      <c r="L626" s="38">
        <v>6750</v>
      </c>
      <c r="M626" s="38">
        <v>0</v>
      </c>
      <c r="N626" s="38">
        <v>0</v>
      </c>
    </row>
    <row r="627" spans="1:14" ht="45" customHeight="1" x14ac:dyDescent="0.25">
      <c r="A627" s="42" t="s">
        <v>44</v>
      </c>
      <c r="B627" s="10"/>
      <c r="C627" s="10"/>
      <c r="D627" s="14">
        <v>45000</v>
      </c>
      <c r="E627" s="11">
        <f t="shared" si="9"/>
        <v>6750</v>
      </c>
      <c r="F627" s="14">
        <v>38250</v>
      </c>
      <c r="G627" s="10" t="s">
        <v>72</v>
      </c>
      <c r="H627" s="12" t="s">
        <v>73</v>
      </c>
      <c r="I627" s="13">
        <v>1</v>
      </c>
      <c r="K627" s="14">
        <v>0</v>
      </c>
      <c r="L627" s="14">
        <v>6750</v>
      </c>
      <c r="M627" s="14">
        <v>0</v>
      </c>
      <c r="N627" s="14">
        <v>0</v>
      </c>
    </row>
    <row r="628" spans="1:14" ht="45" customHeight="1" x14ac:dyDescent="0.25">
      <c r="A628" s="42" t="s">
        <v>44</v>
      </c>
      <c r="B628" s="43"/>
      <c r="C628" s="43"/>
      <c r="D628" s="11">
        <v>22500</v>
      </c>
      <c r="E628" s="11">
        <f t="shared" si="9"/>
        <v>3375</v>
      </c>
      <c r="F628" s="105">
        <v>19125</v>
      </c>
      <c r="G628" s="10" t="s">
        <v>72</v>
      </c>
      <c r="H628" s="12" t="s">
        <v>73</v>
      </c>
      <c r="I628" s="13">
        <v>1</v>
      </c>
      <c r="K628" s="106">
        <v>0</v>
      </c>
      <c r="L628" s="106">
        <v>3375</v>
      </c>
      <c r="M628" s="11">
        <v>0</v>
      </c>
      <c r="N628" s="11">
        <v>0</v>
      </c>
    </row>
    <row r="629" spans="1:14" ht="45" customHeight="1" x14ac:dyDescent="0.25">
      <c r="A629" s="42" t="s">
        <v>44</v>
      </c>
      <c r="B629" s="10"/>
      <c r="C629" s="10"/>
      <c r="D629" s="11">
        <v>48000</v>
      </c>
      <c r="E629" s="11">
        <f t="shared" si="9"/>
        <v>7200</v>
      </c>
      <c r="F629" s="11">
        <v>40800</v>
      </c>
      <c r="G629" s="10" t="s">
        <v>72</v>
      </c>
      <c r="H629" s="12" t="s">
        <v>73</v>
      </c>
      <c r="I629" s="13">
        <v>1</v>
      </c>
      <c r="K629" s="38">
        <v>0</v>
      </c>
      <c r="L629" s="38">
        <v>7200</v>
      </c>
      <c r="M629" s="38">
        <v>0</v>
      </c>
      <c r="N629" s="38">
        <v>0</v>
      </c>
    </row>
    <row r="630" spans="1:14" ht="45" customHeight="1" x14ac:dyDescent="0.25">
      <c r="A630" s="42" t="s">
        <v>44</v>
      </c>
      <c r="B630" s="10"/>
      <c r="C630" s="10"/>
      <c r="D630" s="11">
        <v>48000</v>
      </c>
      <c r="E630" s="11">
        <f t="shared" si="9"/>
        <v>7200</v>
      </c>
      <c r="F630" s="11">
        <v>40800</v>
      </c>
      <c r="G630" s="10" t="s">
        <v>72</v>
      </c>
      <c r="H630" s="12" t="s">
        <v>73</v>
      </c>
      <c r="I630" s="13">
        <v>1</v>
      </c>
      <c r="K630" s="38">
        <v>0</v>
      </c>
      <c r="L630" s="38">
        <v>7200</v>
      </c>
      <c r="M630" s="38">
        <v>0</v>
      </c>
      <c r="N630" s="38">
        <v>0</v>
      </c>
    </row>
    <row r="631" spans="1:14" ht="45" customHeight="1" x14ac:dyDescent="0.25">
      <c r="A631" s="42" t="s">
        <v>44</v>
      </c>
      <c r="B631" s="43"/>
      <c r="C631" s="43"/>
      <c r="D631" s="11">
        <v>39000</v>
      </c>
      <c r="E631" s="11">
        <f t="shared" si="9"/>
        <v>5850</v>
      </c>
      <c r="F631" s="11">
        <v>33150</v>
      </c>
      <c r="G631" s="10" t="s">
        <v>72</v>
      </c>
      <c r="H631" s="12" t="s">
        <v>73</v>
      </c>
      <c r="I631" s="13">
        <v>1</v>
      </c>
      <c r="K631" s="11">
        <v>0</v>
      </c>
      <c r="L631" s="11">
        <v>5850</v>
      </c>
      <c r="M631" s="11">
        <v>0</v>
      </c>
      <c r="N631" s="11">
        <v>0</v>
      </c>
    </row>
    <row r="632" spans="1:14" ht="45" customHeight="1" x14ac:dyDescent="0.25">
      <c r="A632" s="42" t="s">
        <v>44</v>
      </c>
      <c r="B632" s="10"/>
      <c r="C632" s="10"/>
      <c r="D632" s="11">
        <v>45000</v>
      </c>
      <c r="E632" s="11">
        <f t="shared" si="9"/>
        <v>6750</v>
      </c>
      <c r="F632" s="11">
        <v>38250</v>
      </c>
      <c r="G632" s="10" t="s">
        <v>72</v>
      </c>
      <c r="H632" s="12" t="s">
        <v>73</v>
      </c>
      <c r="I632" s="13">
        <v>1</v>
      </c>
      <c r="K632" s="38">
        <v>0</v>
      </c>
      <c r="L632" s="38">
        <v>6750</v>
      </c>
      <c r="M632" s="38">
        <v>0</v>
      </c>
      <c r="N632" s="38">
        <v>0</v>
      </c>
    </row>
    <row r="633" spans="1:14" ht="45" customHeight="1" x14ac:dyDescent="0.25">
      <c r="A633" s="42" t="s">
        <v>44</v>
      </c>
      <c r="B633" s="43"/>
      <c r="C633" s="43"/>
      <c r="D633" s="11">
        <v>45000</v>
      </c>
      <c r="E633" s="11">
        <f t="shared" si="9"/>
        <v>6750</v>
      </c>
      <c r="F633" s="105">
        <v>38250</v>
      </c>
      <c r="G633" s="10" t="s">
        <v>72</v>
      </c>
      <c r="H633" s="12" t="s">
        <v>73</v>
      </c>
      <c r="I633" s="13">
        <v>1</v>
      </c>
      <c r="K633" s="106">
        <v>0</v>
      </c>
      <c r="L633" s="106">
        <v>6750</v>
      </c>
      <c r="M633" s="11">
        <v>0</v>
      </c>
      <c r="N633" s="11">
        <v>0</v>
      </c>
    </row>
    <row r="634" spans="1:14" ht="45" customHeight="1" x14ac:dyDescent="0.25">
      <c r="A634" s="42" t="s">
        <v>44</v>
      </c>
      <c r="B634" s="10"/>
      <c r="C634" s="10"/>
      <c r="D634" s="14">
        <v>33000</v>
      </c>
      <c r="E634" s="11">
        <f t="shared" si="9"/>
        <v>4950</v>
      </c>
      <c r="F634" s="14">
        <v>28050</v>
      </c>
      <c r="G634" s="10" t="s">
        <v>72</v>
      </c>
      <c r="H634" s="12" t="s">
        <v>73</v>
      </c>
      <c r="I634" s="13">
        <v>1</v>
      </c>
      <c r="K634" s="14">
        <v>0</v>
      </c>
      <c r="L634" s="14">
        <v>4950</v>
      </c>
      <c r="M634" s="14">
        <v>0</v>
      </c>
      <c r="N634" s="14">
        <v>0</v>
      </c>
    </row>
    <row r="635" spans="1:14" ht="45" customHeight="1" x14ac:dyDescent="0.25">
      <c r="A635" s="42" t="s">
        <v>44</v>
      </c>
      <c r="B635" s="10"/>
      <c r="C635" s="10"/>
      <c r="D635" s="11">
        <f>F635+K635+L635+M635+N635</f>
        <v>45000</v>
      </c>
      <c r="E635" s="11">
        <f t="shared" si="9"/>
        <v>6750</v>
      </c>
      <c r="F635" s="11">
        <v>38250</v>
      </c>
      <c r="G635" s="10" t="s">
        <v>313</v>
      </c>
      <c r="H635" s="12" t="s">
        <v>314</v>
      </c>
      <c r="I635" s="13">
        <f>(F635+K635+L635+M635)/D635</f>
        <v>1</v>
      </c>
      <c r="K635" s="11">
        <v>0</v>
      </c>
      <c r="L635" s="11">
        <v>6750</v>
      </c>
      <c r="M635" s="11">
        <v>0</v>
      </c>
      <c r="N635" s="11">
        <v>0</v>
      </c>
    </row>
    <row r="636" spans="1:14" ht="45" customHeight="1" x14ac:dyDescent="0.25">
      <c r="A636" s="42" t="s">
        <v>44</v>
      </c>
      <c r="B636" s="10"/>
      <c r="C636" s="10"/>
      <c r="D636" s="11">
        <f>F636+K636+L636+M636+N636</f>
        <v>39000</v>
      </c>
      <c r="E636" s="11">
        <f t="shared" si="9"/>
        <v>5850</v>
      </c>
      <c r="F636" s="11">
        <v>33150</v>
      </c>
      <c r="G636" s="10" t="s">
        <v>313</v>
      </c>
      <c r="H636" s="12" t="s">
        <v>314</v>
      </c>
      <c r="I636" s="13">
        <f>(F636+K636+L636+M636)/D636</f>
        <v>1</v>
      </c>
      <c r="K636" s="11">
        <v>0</v>
      </c>
      <c r="L636" s="11">
        <v>5850</v>
      </c>
      <c r="M636" s="11">
        <v>0</v>
      </c>
      <c r="N636" s="11">
        <v>0</v>
      </c>
    </row>
    <row r="637" spans="1:14" ht="45" customHeight="1" x14ac:dyDescent="0.25">
      <c r="A637" s="42" t="s">
        <v>44</v>
      </c>
      <c r="B637" s="10"/>
      <c r="C637" s="10"/>
      <c r="D637" s="11">
        <f>F637+K637+L637+M637+N637</f>
        <v>50000</v>
      </c>
      <c r="E637" s="11">
        <f t="shared" si="9"/>
        <v>7500</v>
      </c>
      <c r="F637" s="11">
        <v>42500</v>
      </c>
      <c r="G637" s="10" t="s">
        <v>313</v>
      </c>
      <c r="H637" s="12" t="s">
        <v>314</v>
      </c>
      <c r="I637" s="85">
        <f>(F637+K637+L637+M637)/D637</f>
        <v>1</v>
      </c>
      <c r="K637" s="67">
        <v>0</v>
      </c>
      <c r="L637" s="67">
        <v>7500</v>
      </c>
      <c r="M637" s="11">
        <v>0</v>
      </c>
      <c r="N637" s="67">
        <v>0</v>
      </c>
    </row>
    <row r="638" spans="1:14" ht="45" customHeight="1" x14ac:dyDescent="0.25">
      <c r="A638" s="42" t="s">
        <v>44</v>
      </c>
      <c r="B638" s="10"/>
      <c r="C638" s="10"/>
      <c r="D638" s="14">
        <v>48000</v>
      </c>
      <c r="E638" s="11">
        <f t="shared" si="9"/>
        <v>7200</v>
      </c>
      <c r="F638" s="14">
        <v>40800</v>
      </c>
      <c r="G638" s="10" t="s">
        <v>72</v>
      </c>
      <c r="H638" s="12" t="s">
        <v>73</v>
      </c>
      <c r="I638" s="85">
        <v>1</v>
      </c>
      <c r="K638" s="19">
        <v>0</v>
      </c>
      <c r="L638" s="19">
        <v>7200</v>
      </c>
      <c r="M638" s="14">
        <v>0</v>
      </c>
      <c r="N638" s="19">
        <v>0</v>
      </c>
    </row>
    <row r="639" spans="1:14" ht="45" customHeight="1" x14ac:dyDescent="0.25">
      <c r="A639" s="42" t="s">
        <v>44</v>
      </c>
      <c r="B639" s="10"/>
      <c r="C639" s="10"/>
      <c r="D639" s="11">
        <f>F639+K639+L639+M639+N639</f>
        <v>50000</v>
      </c>
      <c r="E639" s="11">
        <f t="shared" si="9"/>
        <v>7500</v>
      </c>
      <c r="F639" s="11">
        <v>42500</v>
      </c>
      <c r="G639" s="10" t="s">
        <v>313</v>
      </c>
      <c r="H639" s="12" t="s">
        <v>314</v>
      </c>
      <c r="I639" s="85">
        <f>(F639+K639+L639+M639)/D639</f>
        <v>1</v>
      </c>
      <c r="K639" s="67">
        <v>0</v>
      </c>
      <c r="L639" s="67">
        <v>7500</v>
      </c>
      <c r="M639" s="11">
        <v>0</v>
      </c>
      <c r="N639" s="67">
        <v>0</v>
      </c>
    </row>
    <row r="640" spans="1:14" ht="45" customHeight="1" x14ac:dyDescent="0.25">
      <c r="A640" s="42" t="s">
        <v>44</v>
      </c>
      <c r="B640" s="10"/>
      <c r="C640" s="10"/>
      <c r="D640" s="11">
        <v>12000</v>
      </c>
      <c r="E640" s="11">
        <f t="shared" si="9"/>
        <v>1800</v>
      </c>
      <c r="F640" s="26">
        <v>10200</v>
      </c>
      <c r="G640" s="10" t="s">
        <v>315</v>
      </c>
      <c r="H640" s="12" t="s">
        <v>316</v>
      </c>
      <c r="I640" s="85">
        <v>1</v>
      </c>
      <c r="K640" s="97">
        <v>1800</v>
      </c>
      <c r="L640" s="67">
        <v>0</v>
      </c>
      <c r="M640" s="11">
        <v>0</v>
      </c>
      <c r="N640" s="97">
        <v>0</v>
      </c>
    </row>
    <row r="641" spans="1:14" ht="45" customHeight="1" x14ac:dyDescent="0.25">
      <c r="A641" s="42" t="s">
        <v>44</v>
      </c>
      <c r="B641" s="10"/>
      <c r="C641" s="10"/>
      <c r="D641" s="11">
        <v>12000</v>
      </c>
      <c r="E641" s="11">
        <f t="shared" si="9"/>
        <v>1800</v>
      </c>
      <c r="F641" s="26">
        <v>10200</v>
      </c>
      <c r="G641" s="10" t="s">
        <v>315</v>
      </c>
      <c r="H641" s="12" t="s">
        <v>316</v>
      </c>
      <c r="I641" s="85">
        <v>1</v>
      </c>
      <c r="K641" s="97">
        <v>1800</v>
      </c>
      <c r="L641" s="67">
        <v>0</v>
      </c>
      <c r="M641" s="11">
        <v>0</v>
      </c>
      <c r="N641" s="97">
        <v>0</v>
      </c>
    </row>
    <row r="642" spans="1:14" ht="45" customHeight="1" x14ac:dyDescent="0.25">
      <c r="A642" s="42" t="s">
        <v>44</v>
      </c>
      <c r="B642" s="10"/>
      <c r="C642" s="10"/>
      <c r="D642" s="11">
        <f>F642+K642+L642+M642+N642</f>
        <v>12000</v>
      </c>
      <c r="E642" s="11">
        <f t="shared" si="9"/>
        <v>1800</v>
      </c>
      <c r="F642" s="11">
        <v>10200</v>
      </c>
      <c r="G642" s="10" t="s">
        <v>315</v>
      </c>
      <c r="H642" s="12" t="s">
        <v>317</v>
      </c>
      <c r="I642" s="85">
        <f>(F642+K642+L642+M642)/D642</f>
        <v>1</v>
      </c>
      <c r="K642" s="67">
        <v>1800</v>
      </c>
      <c r="L642" s="67">
        <v>0</v>
      </c>
      <c r="M642" s="11">
        <v>0</v>
      </c>
      <c r="N642" s="67">
        <v>0</v>
      </c>
    </row>
    <row r="643" spans="1:14" ht="45" customHeight="1" x14ac:dyDescent="0.25">
      <c r="A643" s="42" t="s">
        <v>44</v>
      </c>
      <c r="B643" s="10"/>
      <c r="C643" s="10"/>
      <c r="D643" s="11">
        <v>12000</v>
      </c>
      <c r="E643" s="11">
        <f t="shared" si="9"/>
        <v>1800</v>
      </c>
      <c r="F643" s="26">
        <v>10200</v>
      </c>
      <c r="G643" s="10" t="s">
        <v>315</v>
      </c>
      <c r="H643" s="12" t="s">
        <v>316</v>
      </c>
      <c r="I643" s="85">
        <v>1</v>
      </c>
      <c r="K643" s="97">
        <v>1800</v>
      </c>
      <c r="L643" s="67">
        <v>0</v>
      </c>
      <c r="M643" s="11">
        <v>0</v>
      </c>
      <c r="N643" s="97">
        <v>0</v>
      </c>
    </row>
    <row r="644" spans="1:14" ht="45" customHeight="1" x14ac:dyDescent="0.25">
      <c r="A644" s="42" t="s">
        <v>44</v>
      </c>
      <c r="B644" s="10"/>
      <c r="C644" s="10"/>
      <c r="D644" s="11">
        <v>12000</v>
      </c>
      <c r="E644" s="11">
        <f t="shared" si="9"/>
        <v>1800</v>
      </c>
      <c r="F644" s="26">
        <v>10200</v>
      </c>
      <c r="G644" s="10" t="s">
        <v>315</v>
      </c>
      <c r="H644" s="12" t="s">
        <v>316</v>
      </c>
      <c r="I644" s="85">
        <v>1</v>
      </c>
      <c r="K644" s="97">
        <v>1800</v>
      </c>
      <c r="L644" s="67">
        <v>0</v>
      </c>
      <c r="M644" s="11">
        <v>0</v>
      </c>
      <c r="N644" s="97">
        <v>0</v>
      </c>
    </row>
    <row r="645" spans="1:14" ht="45" customHeight="1" x14ac:dyDescent="0.25">
      <c r="A645" s="42" t="s">
        <v>44</v>
      </c>
      <c r="B645" s="43"/>
      <c r="C645" s="43"/>
      <c r="D645" s="11">
        <v>12000</v>
      </c>
      <c r="E645" s="11">
        <f t="shared" si="9"/>
        <v>1800</v>
      </c>
      <c r="F645" s="11">
        <v>10200</v>
      </c>
      <c r="G645" s="10" t="s">
        <v>315</v>
      </c>
      <c r="H645" s="12" t="s">
        <v>316</v>
      </c>
      <c r="I645" s="85">
        <v>1</v>
      </c>
      <c r="K645" s="107">
        <v>1800</v>
      </c>
      <c r="L645" s="107">
        <v>0</v>
      </c>
      <c r="M645" s="108">
        <v>0</v>
      </c>
      <c r="N645" s="107">
        <v>0</v>
      </c>
    </row>
    <row r="646" spans="1:14" ht="45" customHeight="1" x14ac:dyDescent="0.25">
      <c r="A646" s="42" t="s">
        <v>44</v>
      </c>
      <c r="B646" s="43"/>
      <c r="C646" s="43"/>
      <c r="D646" s="11">
        <v>12000</v>
      </c>
      <c r="E646" s="11">
        <f t="shared" si="9"/>
        <v>1800</v>
      </c>
      <c r="F646" s="11">
        <v>10200</v>
      </c>
      <c r="G646" s="10" t="s">
        <v>315</v>
      </c>
      <c r="H646" s="12" t="s">
        <v>316</v>
      </c>
      <c r="I646" s="85">
        <v>1</v>
      </c>
      <c r="K646" s="107">
        <v>1800</v>
      </c>
      <c r="L646" s="107">
        <v>0</v>
      </c>
      <c r="M646" s="108">
        <v>0</v>
      </c>
      <c r="N646" s="107">
        <v>0</v>
      </c>
    </row>
    <row r="647" spans="1:14" ht="45" customHeight="1" x14ac:dyDescent="0.25">
      <c r="A647" s="42" t="s">
        <v>44</v>
      </c>
      <c r="B647" s="10"/>
      <c r="C647" s="10"/>
      <c r="D647" s="11">
        <v>12000</v>
      </c>
      <c r="E647" s="11">
        <f t="shared" si="9"/>
        <v>1800</v>
      </c>
      <c r="F647" s="26">
        <v>10200</v>
      </c>
      <c r="G647" s="10" t="s">
        <v>315</v>
      </c>
      <c r="H647" s="12" t="s">
        <v>316</v>
      </c>
      <c r="I647" s="85">
        <v>1</v>
      </c>
      <c r="K647" s="97">
        <v>1800</v>
      </c>
      <c r="L647" s="67">
        <v>0</v>
      </c>
      <c r="M647" s="11">
        <v>0</v>
      </c>
      <c r="N647" s="97">
        <v>0</v>
      </c>
    </row>
    <row r="648" spans="1:14" ht="45" customHeight="1" x14ac:dyDescent="0.25">
      <c r="A648" s="9" t="s">
        <v>318</v>
      </c>
      <c r="B648" s="10"/>
      <c r="C648" s="10"/>
      <c r="D648" s="11">
        <v>12000</v>
      </c>
      <c r="E648" s="11">
        <f t="shared" si="9"/>
        <v>1800</v>
      </c>
      <c r="F648" s="26">
        <v>10200</v>
      </c>
      <c r="G648" s="10" t="s">
        <v>315</v>
      </c>
      <c r="H648" s="12" t="s">
        <v>316</v>
      </c>
      <c r="I648" s="13">
        <v>1</v>
      </c>
      <c r="K648" s="97">
        <v>1800</v>
      </c>
      <c r="L648" s="67">
        <v>0</v>
      </c>
      <c r="M648" s="11">
        <v>0</v>
      </c>
      <c r="N648" s="97">
        <v>0</v>
      </c>
    </row>
    <row r="649" spans="1:14" ht="45" customHeight="1" x14ac:dyDescent="0.25">
      <c r="A649" s="9" t="s">
        <v>44</v>
      </c>
      <c r="B649" s="10"/>
      <c r="C649" s="10"/>
      <c r="D649" s="11">
        <v>12000</v>
      </c>
      <c r="E649" s="11">
        <f t="shared" si="9"/>
        <v>1800</v>
      </c>
      <c r="F649" s="11">
        <v>10200</v>
      </c>
      <c r="G649" s="10" t="s">
        <v>315</v>
      </c>
      <c r="H649" s="12" t="s">
        <v>319</v>
      </c>
      <c r="I649" s="13">
        <v>1</v>
      </c>
      <c r="K649" s="67">
        <v>1800</v>
      </c>
      <c r="L649" s="67">
        <v>0</v>
      </c>
      <c r="M649" s="14">
        <v>0</v>
      </c>
      <c r="N649" s="67">
        <v>0</v>
      </c>
    </row>
    <row r="650" spans="1:14" ht="45" customHeight="1" x14ac:dyDescent="0.25">
      <c r="A650" s="9" t="s">
        <v>44</v>
      </c>
      <c r="B650" s="10"/>
      <c r="C650" s="10"/>
      <c r="D650" s="11">
        <v>12000</v>
      </c>
      <c r="E650" s="11">
        <f t="shared" si="9"/>
        <v>1800</v>
      </c>
      <c r="F650" s="11">
        <v>10200</v>
      </c>
      <c r="G650" s="10" t="s">
        <v>315</v>
      </c>
      <c r="H650" s="12" t="s">
        <v>319</v>
      </c>
      <c r="I650" s="13">
        <v>1</v>
      </c>
      <c r="K650" s="67">
        <v>1800</v>
      </c>
      <c r="L650" s="67">
        <v>0</v>
      </c>
      <c r="M650" s="14">
        <v>0</v>
      </c>
      <c r="N650" s="67">
        <v>0</v>
      </c>
    </row>
    <row r="651" spans="1:14" ht="45" customHeight="1" x14ac:dyDescent="0.25">
      <c r="A651" s="9" t="s">
        <v>44</v>
      </c>
      <c r="B651" s="10"/>
      <c r="C651" s="10"/>
      <c r="D651" s="11">
        <v>12000</v>
      </c>
      <c r="E651" s="11">
        <f t="shared" si="9"/>
        <v>1800</v>
      </c>
      <c r="F651" s="26">
        <v>10200</v>
      </c>
      <c r="G651" s="10" t="s">
        <v>315</v>
      </c>
      <c r="H651" s="12" t="s">
        <v>316</v>
      </c>
      <c r="I651" s="13">
        <v>1</v>
      </c>
      <c r="K651" s="50">
        <v>1800</v>
      </c>
      <c r="L651" s="11">
        <v>0</v>
      </c>
      <c r="M651" s="11">
        <v>0</v>
      </c>
      <c r="N651" s="50">
        <v>0</v>
      </c>
    </row>
    <row r="652" spans="1:14" ht="45" customHeight="1" x14ac:dyDescent="0.25">
      <c r="A652" s="9" t="s">
        <v>44</v>
      </c>
      <c r="B652" s="10"/>
      <c r="C652" s="10"/>
      <c r="D652" s="11">
        <v>12000</v>
      </c>
      <c r="E652" s="11">
        <f t="shared" si="9"/>
        <v>1800</v>
      </c>
      <c r="F652" s="26">
        <v>10200</v>
      </c>
      <c r="G652" s="10" t="s">
        <v>315</v>
      </c>
      <c r="H652" s="12" t="s">
        <v>316</v>
      </c>
      <c r="I652" s="13">
        <v>1</v>
      </c>
      <c r="K652" s="50">
        <v>1800</v>
      </c>
      <c r="L652" s="11">
        <v>0</v>
      </c>
      <c r="M652" s="11">
        <v>0</v>
      </c>
      <c r="N652" s="50">
        <v>0</v>
      </c>
    </row>
    <row r="653" spans="1:14" ht="45" customHeight="1" x14ac:dyDescent="0.25">
      <c r="A653" s="9" t="s">
        <v>320</v>
      </c>
      <c r="B653" s="10"/>
      <c r="C653" s="10"/>
      <c r="D653" s="11">
        <v>12000</v>
      </c>
      <c r="E653" s="11">
        <f t="shared" si="9"/>
        <v>1800</v>
      </c>
      <c r="F653" s="26">
        <v>10200</v>
      </c>
      <c r="G653" s="10" t="s">
        <v>315</v>
      </c>
      <c r="H653" s="12" t="s">
        <v>316</v>
      </c>
      <c r="I653" s="13">
        <v>1</v>
      </c>
      <c r="K653" s="50">
        <v>1800</v>
      </c>
      <c r="L653" s="11">
        <v>0</v>
      </c>
      <c r="M653" s="11">
        <v>0</v>
      </c>
      <c r="N653" s="50">
        <v>0</v>
      </c>
    </row>
    <row r="654" spans="1:14" ht="45" customHeight="1" x14ac:dyDescent="0.25">
      <c r="A654" s="9" t="s">
        <v>44</v>
      </c>
      <c r="B654" s="10"/>
      <c r="C654" s="10"/>
      <c r="D654" s="11">
        <v>12000</v>
      </c>
      <c r="E654" s="11">
        <f t="shared" si="9"/>
        <v>1800</v>
      </c>
      <c r="F654" s="26">
        <v>10200</v>
      </c>
      <c r="G654" s="10" t="s">
        <v>315</v>
      </c>
      <c r="H654" s="12" t="s">
        <v>316</v>
      </c>
      <c r="I654" s="13">
        <v>1</v>
      </c>
      <c r="K654" s="50">
        <v>1800</v>
      </c>
      <c r="L654" s="11">
        <v>0</v>
      </c>
      <c r="M654" s="11">
        <v>0</v>
      </c>
      <c r="N654" s="50">
        <v>0</v>
      </c>
    </row>
    <row r="655" spans="1:14" ht="45" customHeight="1" x14ac:dyDescent="0.25">
      <c r="A655" s="9" t="s">
        <v>44</v>
      </c>
      <c r="B655" s="10"/>
      <c r="C655" s="10"/>
      <c r="D655" s="11">
        <v>12000</v>
      </c>
      <c r="E655" s="11">
        <f t="shared" si="9"/>
        <v>1800</v>
      </c>
      <c r="F655" s="26">
        <v>10200</v>
      </c>
      <c r="G655" s="10" t="s">
        <v>315</v>
      </c>
      <c r="H655" s="12" t="s">
        <v>316</v>
      </c>
      <c r="I655" s="13">
        <v>1</v>
      </c>
      <c r="K655" s="50">
        <v>1800</v>
      </c>
      <c r="L655" s="11">
        <v>0</v>
      </c>
      <c r="M655" s="11">
        <v>0</v>
      </c>
      <c r="N655" s="50">
        <v>0</v>
      </c>
    </row>
    <row r="656" spans="1:14" ht="45" customHeight="1" x14ac:dyDescent="0.25">
      <c r="A656" s="9" t="s">
        <v>321</v>
      </c>
      <c r="B656" s="10"/>
      <c r="C656" s="10"/>
      <c r="D656" s="11">
        <f>F656+K656+L656+M656+N656</f>
        <v>12000</v>
      </c>
      <c r="E656" s="11">
        <f t="shared" si="9"/>
        <v>1800</v>
      </c>
      <c r="F656" s="11">
        <v>10200</v>
      </c>
      <c r="G656" s="10" t="s">
        <v>315</v>
      </c>
      <c r="H656" s="12" t="s">
        <v>319</v>
      </c>
      <c r="I656" s="13">
        <f>(F656+K656+L656+M656)/D656</f>
        <v>1</v>
      </c>
      <c r="K656" s="11">
        <v>1800</v>
      </c>
      <c r="L656" s="11">
        <v>0</v>
      </c>
      <c r="M656" s="11">
        <v>0</v>
      </c>
      <c r="N656" s="11">
        <v>0</v>
      </c>
    </row>
    <row r="657" spans="1:14" ht="45" customHeight="1" x14ac:dyDescent="0.25">
      <c r="A657" s="9" t="s">
        <v>44</v>
      </c>
      <c r="B657" s="10"/>
      <c r="C657" s="10"/>
      <c r="D657" s="11">
        <v>12000</v>
      </c>
      <c r="E657" s="11">
        <f t="shared" si="9"/>
        <v>1800</v>
      </c>
      <c r="F657" s="26">
        <v>10200</v>
      </c>
      <c r="G657" s="10" t="s">
        <v>315</v>
      </c>
      <c r="H657" s="12" t="s">
        <v>316</v>
      </c>
      <c r="I657" s="13">
        <v>1</v>
      </c>
      <c r="K657" s="50">
        <v>1800</v>
      </c>
      <c r="L657" s="11">
        <v>0</v>
      </c>
      <c r="M657" s="11">
        <v>0</v>
      </c>
      <c r="N657" s="50">
        <v>0</v>
      </c>
    </row>
    <row r="658" spans="1:14" ht="45" customHeight="1" x14ac:dyDescent="0.25">
      <c r="A658" s="42" t="s">
        <v>44</v>
      </c>
      <c r="B658" s="43"/>
      <c r="C658" s="43"/>
      <c r="D658" s="11">
        <v>12000</v>
      </c>
      <c r="E658" s="11">
        <f t="shared" ref="E658:E721" si="10">K658+L658+M658</f>
        <v>1800</v>
      </c>
      <c r="F658" s="11">
        <v>10200</v>
      </c>
      <c r="G658" s="10" t="s">
        <v>315</v>
      </c>
      <c r="H658" s="12" t="s">
        <v>316</v>
      </c>
      <c r="I658" s="13">
        <v>1</v>
      </c>
      <c r="K658" s="108">
        <v>1800</v>
      </c>
      <c r="L658" s="108">
        <v>0</v>
      </c>
      <c r="M658" s="108">
        <v>0</v>
      </c>
      <c r="N658" s="108">
        <v>0</v>
      </c>
    </row>
    <row r="659" spans="1:14" ht="45" customHeight="1" x14ac:dyDescent="0.25">
      <c r="A659" s="9" t="s">
        <v>44</v>
      </c>
      <c r="B659" s="10"/>
      <c r="C659" s="10"/>
      <c r="D659" s="11">
        <f>F659+K659+L659+M659+N659</f>
        <v>12000</v>
      </c>
      <c r="E659" s="11">
        <f t="shared" si="10"/>
        <v>1800</v>
      </c>
      <c r="F659" s="11">
        <v>10200</v>
      </c>
      <c r="G659" s="10" t="s">
        <v>315</v>
      </c>
      <c r="H659" s="12" t="s">
        <v>319</v>
      </c>
      <c r="I659" s="13">
        <f>(F659+K659+L659+M659)/D659</f>
        <v>1</v>
      </c>
      <c r="K659" s="11">
        <v>1800</v>
      </c>
      <c r="L659" s="11">
        <v>0</v>
      </c>
      <c r="M659" s="11">
        <v>0</v>
      </c>
      <c r="N659" s="11">
        <v>0</v>
      </c>
    </row>
    <row r="660" spans="1:14" ht="45" customHeight="1" x14ac:dyDescent="0.25">
      <c r="A660" s="9" t="s">
        <v>44</v>
      </c>
      <c r="B660" s="43"/>
      <c r="C660" s="43"/>
      <c r="D660" s="11">
        <v>12000</v>
      </c>
      <c r="E660" s="11">
        <f t="shared" si="10"/>
        <v>1800</v>
      </c>
      <c r="F660" s="11">
        <v>10200</v>
      </c>
      <c r="G660" s="10" t="s">
        <v>315</v>
      </c>
      <c r="H660" s="12" t="s">
        <v>316</v>
      </c>
      <c r="I660" s="13">
        <v>1</v>
      </c>
      <c r="K660" s="108">
        <v>1800</v>
      </c>
      <c r="L660" s="108">
        <v>0</v>
      </c>
      <c r="M660" s="108">
        <v>0</v>
      </c>
      <c r="N660" s="108">
        <v>0</v>
      </c>
    </row>
    <row r="661" spans="1:14" ht="45" customHeight="1" x14ac:dyDescent="0.25">
      <c r="A661" s="9" t="s">
        <v>322</v>
      </c>
      <c r="B661" s="10"/>
      <c r="C661" s="10"/>
      <c r="D661" s="11">
        <v>12000</v>
      </c>
      <c r="E661" s="11">
        <f t="shared" si="10"/>
        <v>1800</v>
      </c>
      <c r="F661" s="26">
        <v>10200</v>
      </c>
      <c r="G661" s="10" t="s">
        <v>315</v>
      </c>
      <c r="H661" s="12" t="s">
        <v>316</v>
      </c>
      <c r="I661" s="13">
        <v>1</v>
      </c>
      <c r="K661" s="50">
        <v>1800</v>
      </c>
      <c r="L661" s="11">
        <v>0</v>
      </c>
      <c r="M661" s="14">
        <v>0</v>
      </c>
      <c r="N661" s="50">
        <v>0</v>
      </c>
    </row>
    <row r="662" spans="1:14" ht="45" customHeight="1" x14ac:dyDescent="0.25">
      <c r="A662" s="42" t="s">
        <v>44</v>
      </c>
      <c r="B662" s="43"/>
      <c r="C662" s="43"/>
      <c r="D662" s="11">
        <v>12000</v>
      </c>
      <c r="E662" s="11">
        <f t="shared" si="10"/>
        <v>1800</v>
      </c>
      <c r="F662" s="11">
        <v>10200</v>
      </c>
      <c r="G662" s="10" t="s">
        <v>315</v>
      </c>
      <c r="H662" s="12" t="s">
        <v>316</v>
      </c>
      <c r="I662" s="13">
        <v>1</v>
      </c>
      <c r="K662" s="108">
        <v>1800</v>
      </c>
      <c r="L662" s="108">
        <v>0</v>
      </c>
      <c r="M662" s="108">
        <v>0</v>
      </c>
      <c r="N662" s="108">
        <v>0</v>
      </c>
    </row>
    <row r="663" spans="1:14" ht="45" customHeight="1" x14ac:dyDescent="0.25">
      <c r="A663" s="9" t="s">
        <v>44</v>
      </c>
      <c r="B663" s="10"/>
      <c r="C663" s="10"/>
      <c r="D663" s="11">
        <v>12000</v>
      </c>
      <c r="E663" s="11">
        <f t="shared" si="10"/>
        <v>1800</v>
      </c>
      <c r="F663" s="26">
        <v>10200</v>
      </c>
      <c r="G663" s="10" t="s">
        <v>315</v>
      </c>
      <c r="H663" s="12" t="s">
        <v>316</v>
      </c>
      <c r="I663" s="13">
        <v>1</v>
      </c>
      <c r="K663" s="50">
        <v>1800</v>
      </c>
      <c r="L663" s="11">
        <v>0</v>
      </c>
      <c r="M663" s="11">
        <v>0</v>
      </c>
      <c r="N663" s="50">
        <v>0</v>
      </c>
    </row>
    <row r="664" spans="1:14" ht="45" customHeight="1" x14ac:dyDescent="0.25">
      <c r="A664" s="9" t="s">
        <v>44</v>
      </c>
      <c r="B664" s="10"/>
      <c r="C664" s="10"/>
      <c r="D664" s="11">
        <v>12000</v>
      </c>
      <c r="E664" s="11">
        <f t="shared" si="10"/>
        <v>1800</v>
      </c>
      <c r="F664" s="26">
        <v>10200</v>
      </c>
      <c r="G664" s="10" t="s">
        <v>315</v>
      </c>
      <c r="H664" s="12" t="s">
        <v>316</v>
      </c>
      <c r="I664" s="13">
        <v>1</v>
      </c>
      <c r="K664" s="50">
        <v>1800</v>
      </c>
      <c r="L664" s="11">
        <v>0</v>
      </c>
      <c r="M664" s="14">
        <v>0</v>
      </c>
      <c r="N664" s="50">
        <v>0</v>
      </c>
    </row>
    <row r="665" spans="1:14" ht="45" customHeight="1" x14ac:dyDescent="0.25">
      <c r="A665" s="42" t="s">
        <v>323</v>
      </c>
      <c r="B665" s="43"/>
      <c r="C665" s="43"/>
      <c r="D665" s="11">
        <v>199387</v>
      </c>
      <c r="E665" s="11">
        <f t="shared" si="10"/>
        <v>19440.150000000001</v>
      </c>
      <c r="F665" s="105">
        <v>110160.85</v>
      </c>
      <c r="G665" s="10" t="s">
        <v>324</v>
      </c>
      <c r="H665" s="109" t="s">
        <v>325</v>
      </c>
      <c r="I665" s="13">
        <v>0.64999724154533645</v>
      </c>
      <c r="K665" s="106">
        <v>19440.150000000001</v>
      </c>
      <c r="L665" s="11">
        <v>0</v>
      </c>
      <c r="M665" s="11">
        <v>0</v>
      </c>
      <c r="N665" s="40">
        <v>69786</v>
      </c>
    </row>
    <row r="666" spans="1:14" ht="45" customHeight="1" x14ac:dyDescent="0.25">
      <c r="A666" s="42" t="s">
        <v>44</v>
      </c>
      <c r="B666" s="43"/>
      <c r="C666" s="43"/>
      <c r="D666" s="11">
        <v>149968</v>
      </c>
      <c r="E666" s="11">
        <f t="shared" si="10"/>
        <v>14996.8</v>
      </c>
      <c r="F666" s="11">
        <v>82482.399999999994</v>
      </c>
      <c r="G666" s="10" t="s">
        <v>324</v>
      </c>
      <c r="H666" s="109" t="s">
        <v>325</v>
      </c>
      <c r="I666" s="13">
        <v>0.65</v>
      </c>
      <c r="K666" s="108">
        <v>14996.8</v>
      </c>
      <c r="L666" s="108">
        <v>0</v>
      </c>
      <c r="M666" s="108">
        <v>0</v>
      </c>
      <c r="N666" s="108">
        <v>52488.800000000003</v>
      </c>
    </row>
    <row r="667" spans="1:14" ht="45" customHeight="1" x14ac:dyDescent="0.25">
      <c r="A667" s="42" t="s">
        <v>326</v>
      </c>
      <c r="B667" s="43"/>
      <c r="C667" s="43"/>
      <c r="D667" s="11">
        <v>199136</v>
      </c>
      <c r="E667" s="11">
        <f t="shared" si="10"/>
        <v>19913.599999999999</v>
      </c>
      <c r="F667" s="11">
        <v>109524.8</v>
      </c>
      <c r="G667" s="10" t="s">
        <v>324</v>
      </c>
      <c r="H667" s="109" t="s">
        <v>325</v>
      </c>
      <c r="I667" s="13">
        <v>0.65</v>
      </c>
      <c r="K667" s="108">
        <v>19913.599999999999</v>
      </c>
      <c r="L667" s="108">
        <v>0</v>
      </c>
      <c r="M667" s="108">
        <v>0</v>
      </c>
      <c r="N667" s="108">
        <v>69697.600000000006</v>
      </c>
    </row>
    <row r="668" spans="1:14" ht="45" customHeight="1" x14ac:dyDescent="0.25">
      <c r="A668" s="42" t="s">
        <v>326</v>
      </c>
      <c r="B668" s="43"/>
      <c r="C668" s="43"/>
      <c r="D668" s="11">
        <v>199136</v>
      </c>
      <c r="E668" s="11">
        <f t="shared" si="10"/>
        <v>19913.599999999999</v>
      </c>
      <c r="F668" s="26">
        <v>109524.8</v>
      </c>
      <c r="G668" s="10" t="s">
        <v>324</v>
      </c>
      <c r="H668" s="109" t="s">
        <v>325</v>
      </c>
      <c r="I668" s="13">
        <v>0.65</v>
      </c>
      <c r="K668" s="50">
        <v>19913.599999999999</v>
      </c>
      <c r="L668" s="11">
        <v>0</v>
      </c>
      <c r="M668" s="11">
        <v>0</v>
      </c>
      <c r="N668" s="50">
        <v>69697.600000000006</v>
      </c>
    </row>
    <row r="669" spans="1:14" ht="45" customHeight="1" x14ac:dyDescent="0.25">
      <c r="A669" s="9" t="s">
        <v>9</v>
      </c>
      <c r="B669" s="10"/>
      <c r="C669" s="10"/>
      <c r="D669" s="14">
        <v>5100000</v>
      </c>
      <c r="E669" s="11">
        <f t="shared" si="10"/>
        <v>765000</v>
      </c>
      <c r="F669" s="14">
        <v>4335000</v>
      </c>
      <c r="G669" s="10" t="s">
        <v>327</v>
      </c>
      <c r="H669" s="12" t="s">
        <v>328</v>
      </c>
      <c r="I669" s="13">
        <v>1</v>
      </c>
      <c r="K669" s="110">
        <v>765000</v>
      </c>
      <c r="L669" s="110">
        <v>0</v>
      </c>
      <c r="M669" s="110">
        <v>0</v>
      </c>
      <c r="N669" s="110">
        <v>0</v>
      </c>
    </row>
    <row r="670" spans="1:14" ht="45" customHeight="1" x14ac:dyDescent="0.25">
      <c r="A670" s="9" t="s">
        <v>329</v>
      </c>
      <c r="B670" s="10"/>
      <c r="C670" s="10"/>
      <c r="D670" s="11">
        <v>19028</v>
      </c>
      <c r="E670" s="11">
        <f t="shared" si="10"/>
        <v>2854.2</v>
      </c>
      <c r="F670" s="11">
        <v>16173.8</v>
      </c>
      <c r="G670" s="10" t="s">
        <v>330</v>
      </c>
      <c r="H670" s="12" t="s">
        <v>331</v>
      </c>
      <c r="I670" s="13">
        <v>1</v>
      </c>
      <c r="K670" s="108">
        <v>2854.2</v>
      </c>
      <c r="L670" s="108">
        <v>0</v>
      </c>
      <c r="M670" s="108">
        <v>0</v>
      </c>
      <c r="N670" s="108">
        <v>0</v>
      </c>
    </row>
    <row r="671" spans="1:14" ht="45" customHeight="1" x14ac:dyDescent="0.25">
      <c r="A671" s="9" t="s">
        <v>332</v>
      </c>
      <c r="B671" s="10"/>
      <c r="C671" s="10"/>
      <c r="D671" s="11">
        <v>54014.229999999996</v>
      </c>
      <c r="E671" s="11">
        <f t="shared" si="10"/>
        <v>8102.13</v>
      </c>
      <c r="F671" s="11">
        <v>45912.1</v>
      </c>
      <c r="G671" s="10" t="s">
        <v>330</v>
      </c>
      <c r="H671" s="12" t="s">
        <v>333</v>
      </c>
      <c r="I671" s="13">
        <v>1</v>
      </c>
      <c r="K671" s="11">
        <v>8102.13</v>
      </c>
      <c r="L671" s="11">
        <v>0</v>
      </c>
      <c r="M671" s="14">
        <v>0</v>
      </c>
      <c r="N671" s="11">
        <v>0</v>
      </c>
    </row>
    <row r="672" spans="1:14" ht="45" customHeight="1" x14ac:dyDescent="0.25">
      <c r="A672" s="42" t="s">
        <v>329</v>
      </c>
      <c r="B672" s="43"/>
      <c r="C672" s="43"/>
      <c r="D672" s="11">
        <v>17020.420000000002</v>
      </c>
      <c r="E672" s="11">
        <f t="shared" si="10"/>
        <v>2553.06</v>
      </c>
      <c r="F672" s="11">
        <v>14467.36</v>
      </c>
      <c r="G672" s="10" t="s">
        <v>330</v>
      </c>
      <c r="H672" s="12" t="s">
        <v>334</v>
      </c>
      <c r="I672" s="13">
        <v>1</v>
      </c>
      <c r="K672" s="108">
        <v>2553.06</v>
      </c>
      <c r="L672" s="108">
        <v>0</v>
      </c>
      <c r="M672" s="108">
        <v>0</v>
      </c>
      <c r="N672" s="108">
        <v>0</v>
      </c>
    </row>
    <row r="673" spans="1:14" ht="45" customHeight="1" x14ac:dyDescent="0.25">
      <c r="A673" s="9" t="s">
        <v>335</v>
      </c>
      <c r="B673" s="10"/>
      <c r="C673" s="10"/>
      <c r="D673" s="11">
        <v>134198.20000000001</v>
      </c>
      <c r="E673" s="11">
        <f t="shared" si="10"/>
        <v>73138.02</v>
      </c>
      <c r="F673" s="11">
        <v>44285.41</v>
      </c>
      <c r="G673" s="10" t="s">
        <v>336</v>
      </c>
      <c r="H673" s="12" t="s">
        <v>337</v>
      </c>
      <c r="I673" s="13">
        <v>0.87500003725832387</v>
      </c>
      <c r="K673" s="111">
        <v>0</v>
      </c>
      <c r="L673" s="111">
        <v>0</v>
      </c>
      <c r="M673" s="111">
        <v>73138.02</v>
      </c>
      <c r="N673" s="111">
        <v>16774.77</v>
      </c>
    </row>
    <row r="674" spans="1:14" ht="45" customHeight="1" x14ac:dyDescent="0.25">
      <c r="A674" s="9" t="s">
        <v>329</v>
      </c>
      <c r="B674" s="10"/>
      <c r="C674" s="10"/>
      <c r="D674" s="11">
        <v>37480.950000000004</v>
      </c>
      <c r="E674" s="11">
        <f t="shared" si="10"/>
        <v>5622.14</v>
      </c>
      <c r="F674" s="11">
        <v>31858.81</v>
      </c>
      <c r="G674" s="10" t="s">
        <v>336</v>
      </c>
      <c r="H674" s="12" t="s">
        <v>337</v>
      </c>
      <c r="I674" s="13">
        <v>1</v>
      </c>
      <c r="K674" s="108">
        <v>5622.14</v>
      </c>
      <c r="L674" s="108">
        <v>0</v>
      </c>
      <c r="M674" s="108">
        <v>0</v>
      </c>
      <c r="N674" s="108">
        <v>0</v>
      </c>
    </row>
    <row r="675" spans="1:14" ht="45" customHeight="1" x14ac:dyDescent="0.25">
      <c r="A675" s="9" t="s">
        <v>329</v>
      </c>
      <c r="B675" s="10"/>
      <c r="C675" s="10"/>
      <c r="D675" s="11">
        <v>30466.76</v>
      </c>
      <c r="E675" s="11">
        <f t="shared" si="10"/>
        <v>3523.55</v>
      </c>
      <c r="F675" s="11">
        <v>19966.759999999998</v>
      </c>
      <c r="G675" s="10" t="s">
        <v>336</v>
      </c>
      <c r="H675" s="12" t="s">
        <v>337</v>
      </c>
      <c r="I675" s="13">
        <v>0.77101437763647984</v>
      </c>
      <c r="K675" s="111">
        <v>3523.55</v>
      </c>
      <c r="L675" s="111">
        <v>0</v>
      </c>
      <c r="M675" s="111">
        <v>0</v>
      </c>
      <c r="N675" s="111">
        <v>6976.45</v>
      </c>
    </row>
    <row r="676" spans="1:14" ht="45" customHeight="1" x14ac:dyDescent="0.25">
      <c r="A676" s="9" t="s">
        <v>332</v>
      </c>
      <c r="B676" s="10"/>
      <c r="C676" s="10"/>
      <c r="D676" s="11">
        <v>155891.85999999999</v>
      </c>
      <c r="E676" s="11">
        <f t="shared" si="10"/>
        <v>23383.78</v>
      </c>
      <c r="F676" s="11">
        <v>132508.07999999999</v>
      </c>
      <c r="G676" s="10" t="s">
        <v>338</v>
      </c>
      <c r="H676" s="12" t="s">
        <v>339</v>
      </c>
      <c r="I676" s="13">
        <v>1</v>
      </c>
      <c r="K676" s="11">
        <v>0</v>
      </c>
      <c r="L676" s="11">
        <v>23383.78</v>
      </c>
      <c r="M676" s="11">
        <v>0</v>
      </c>
      <c r="N676" s="11">
        <v>0</v>
      </c>
    </row>
    <row r="677" spans="1:14" ht="45" customHeight="1" x14ac:dyDescent="0.25">
      <c r="A677" s="42" t="s">
        <v>340</v>
      </c>
      <c r="B677" s="43"/>
      <c r="C677" s="43"/>
      <c r="D677" s="11">
        <v>704636.85</v>
      </c>
      <c r="E677" s="11">
        <f t="shared" si="10"/>
        <v>101213.41</v>
      </c>
      <c r="F677" s="11">
        <v>427264.17</v>
      </c>
      <c r="G677" s="10" t="s">
        <v>341</v>
      </c>
      <c r="H677" s="12" t="s">
        <v>342</v>
      </c>
      <c r="I677" s="85">
        <v>0.74999991839768243</v>
      </c>
      <c r="K677" s="67">
        <v>75399.56</v>
      </c>
      <c r="L677" s="67">
        <v>0</v>
      </c>
      <c r="M677" s="70">
        <v>25813.85</v>
      </c>
      <c r="N677" s="67">
        <v>176159.27</v>
      </c>
    </row>
    <row r="678" spans="1:14" ht="45" customHeight="1" x14ac:dyDescent="0.25">
      <c r="A678" s="9" t="s">
        <v>329</v>
      </c>
      <c r="B678" s="10"/>
      <c r="C678" s="10"/>
      <c r="D678" s="11">
        <v>96651.79</v>
      </c>
      <c r="E678" s="11">
        <f t="shared" si="10"/>
        <v>10873.33</v>
      </c>
      <c r="F678" s="11">
        <v>61615.51</v>
      </c>
      <c r="G678" s="10" t="s">
        <v>343</v>
      </c>
      <c r="H678" s="12" t="s">
        <v>344</v>
      </c>
      <c r="I678" s="13">
        <v>0.74999997413395036</v>
      </c>
      <c r="K678" s="11">
        <v>0</v>
      </c>
      <c r="L678" s="11">
        <v>10873.33</v>
      </c>
      <c r="M678" s="11">
        <v>0</v>
      </c>
      <c r="N678" s="11">
        <v>24162.95</v>
      </c>
    </row>
    <row r="679" spans="1:14" ht="45" customHeight="1" x14ac:dyDescent="0.25">
      <c r="A679" s="9" t="s">
        <v>44</v>
      </c>
      <c r="B679" s="10"/>
      <c r="C679" s="10"/>
      <c r="D679" s="11">
        <v>10950</v>
      </c>
      <c r="E679" s="11">
        <f t="shared" si="10"/>
        <v>1231.8800000000001</v>
      </c>
      <c r="F679" s="11">
        <v>6980.62</v>
      </c>
      <c r="G679" s="10" t="s">
        <v>343</v>
      </c>
      <c r="H679" s="12" t="s">
        <v>344</v>
      </c>
      <c r="I679" s="13">
        <v>0.75</v>
      </c>
      <c r="K679" s="11">
        <v>0</v>
      </c>
      <c r="L679" s="11">
        <v>1231.8800000000001</v>
      </c>
      <c r="M679" s="11">
        <v>0</v>
      </c>
      <c r="N679" s="11">
        <v>2737.5</v>
      </c>
    </row>
    <row r="680" spans="1:14" ht="45" customHeight="1" x14ac:dyDescent="0.25">
      <c r="A680" s="9" t="s">
        <v>329</v>
      </c>
      <c r="B680" s="10"/>
      <c r="C680" s="10"/>
      <c r="D680" s="11">
        <v>10506.07</v>
      </c>
      <c r="E680" s="11">
        <f t="shared" si="10"/>
        <v>1181.94</v>
      </c>
      <c r="F680" s="11">
        <v>6697.61</v>
      </c>
      <c r="G680" s="10" t="s">
        <v>343</v>
      </c>
      <c r="H680" s="12" t="s">
        <v>344</v>
      </c>
      <c r="I680" s="13">
        <v>0.7499997620423241</v>
      </c>
      <c r="K680" s="11">
        <v>0</v>
      </c>
      <c r="L680" s="11">
        <v>1181.94</v>
      </c>
      <c r="M680" s="11">
        <v>0</v>
      </c>
      <c r="N680" s="11">
        <v>2626.52</v>
      </c>
    </row>
    <row r="681" spans="1:14" ht="45" customHeight="1" x14ac:dyDescent="0.25">
      <c r="A681" s="9" t="s">
        <v>345</v>
      </c>
      <c r="B681" s="10"/>
      <c r="C681" s="10"/>
      <c r="D681" s="11">
        <v>88949.34</v>
      </c>
      <c r="E681" s="11">
        <f t="shared" si="10"/>
        <v>10006.799999999999</v>
      </c>
      <c r="F681" s="11">
        <v>56705.2</v>
      </c>
      <c r="G681" s="10" t="s">
        <v>343</v>
      </c>
      <c r="H681" s="12" t="s">
        <v>344</v>
      </c>
      <c r="I681" s="13">
        <v>0.74999994378822821</v>
      </c>
      <c r="K681" s="11">
        <v>0</v>
      </c>
      <c r="L681" s="11">
        <v>10006.799999999999</v>
      </c>
      <c r="M681" s="11">
        <v>0</v>
      </c>
      <c r="N681" s="11">
        <v>22237.34</v>
      </c>
    </row>
    <row r="682" spans="1:14" ht="45" customHeight="1" x14ac:dyDescent="0.25">
      <c r="A682" s="9" t="s">
        <v>346</v>
      </c>
      <c r="B682" s="10"/>
      <c r="C682" s="10"/>
      <c r="D682" s="11">
        <v>350903.83</v>
      </c>
      <c r="E682" s="11">
        <f t="shared" si="10"/>
        <v>52635.57</v>
      </c>
      <c r="F682" s="11">
        <v>298268.26</v>
      </c>
      <c r="G682" s="10" t="s">
        <v>347</v>
      </c>
      <c r="H682" s="12" t="s">
        <v>348</v>
      </c>
      <c r="I682" s="13">
        <v>1</v>
      </c>
      <c r="K682" s="11">
        <v>0</v>
      </c>
      <c r="L682" s="11">
        <v>52635.57</v>
      </c>
      <c r="M682" s="11">
        <v>0</v>
      </c>
      <c r="N682" s="11">
        <v>0</v>
      </c>
    </row>
    <row r="683" spans="1:14" ht="45" customHeight="1" x14ac:dyDescent="0.25">
      <c r="A683" s="9" t="s">
        <v>349</v>
      </c>
      <c r="B683" s="10"/>
      <c r="C683" s="10"/>
      <c r="D683" s="11">
        <v>144398.64000000001</v>
      </c>
      <c r="E683" s="11">
        <f t="shared" si="10"/>
        <v>22476.22</v>
      </c>
      <c r="F683" s="11">
        <v>121922.42</v>
      </c>
      <c r="G683" s="10" t="s">
        <v>347</v>
      </c>
      <c r="H683" s="12" t="s">
        <v>350</v>
      </c>
      <c r="I683" s="13">
        <v>1</v>
      </c>
      <c r="K683" s="108">
        <v>0</v>
      </c>
      <c r="L683" s="108">
        <v>22476.22</v>
      </c>
      <c r="M683" s="108">
        <v>0</v>
      </c>
      <c r="N683" s="108">
        <v>0</v>
      </c>
    </row>
    <row r="684" spans="1:14" ht="45" customHeight="1" x14ac:dyDescent="0.25">
      <c r="A684" s="42" t="s">
        <v>351</v>
      </c>
      <c r="B684" s="43"/>
      <c r="C684" s="43"/>
      <c r="D684" s="11">
        <v>3050763.84</v>
      </c>
      <c r="E684" s="11">
        <f t="shared" si="10"/>
        <v>343210.93</v>
      </c>
      <c r="F684" s="11">
        <v>1944861.95</v>
      </c>
      <c r="G684" s="10" t="s">
        <v>347</v>
      </c>
      <c r="H684" s="12" t="s">
        <v>352</v>
      </c>
      <c r="I684" s="13">
        <v>0.75</v>
      </c>
      <c r="K684" s="11">
        <v>343210.93</v>
      </c>
      <c r="L684" s="11">
        <v>0</v>
      </c>
      <c r="M684" s="11">
        <v>0</v>
      </c>
      <c r="N684" s="11">
        <v>762690.96</v>
      </c>
    </row>
    <row r="685" spans="1:14" ht="45" customHeight="1" x14ac:dyDescent="0.25">
      <c r="A685" s="9" t="s">
        <v>353</v>
      </c>
      <c r="B685" s="10"/>
      <c r="C685" s="10"/>
      <c r="D685" s="11">
        <f>F685+K685+L685+M685+N685</f>
        <v>51632</v>
      </c>
      <c r="E685" s="11">
        <f t="shared" si="10"/>
        <v>7744.8</v>
      </c>
      <c r="F685" s="11">
        <v>43887.199999999997</v>
      </c>
      <c r="G685" s="10" t="s">
        <v>354</v>
      </c>
      <c r="H685" s="12" t="s">
        <v>355</v>
      </c>
      <c r="I685" s="13">
        <f>(F685+K685+L685+M685)/D685</f>
        <v>1</v>
      </c>
      <c r="K685" s="11">
        <v>0</v>
      </c>
      <c r="L685" s="11">
        <v>7744.8</v>
      </c>
      <c r="M685" s="11">
        <v>0</v>
      </c>
      <c r="N685" s="11">
        <v>0</v>
      </c>
    </row>
    <row r="686" spans="1:14" ht="45" customHeight="1" x14ac:dyDescent="0.25">
      <c r="A686" s="9" t="s">
        <v>356</v>
      </c>
      <c r="B686" s="10"/>
      <c r="C686" s="10"/>
      <c r="D686" s="11">
        <f>F686+K686+L686+M686+N686</f>
        <v>17440.5</v>
      </c>
      <c r="E686" s="11">
        <f t="shared" si="10"/>
        <v>2616.08</v>
      </c>
      <c r="F686" s="11">
        <v>14824.42</v>
      </c>
      <c r="G686" s="10" t="s">
        <v>354</v>
      </c>
      <c r="H686" s="12" t="s">
        <v>355</v>
      </c>
      <c r="I686" s="13">
        <f>(F686+K686+L686+M686)/D686</f>
        <v>1</v>
      </c>
      <c r="K686" s="11">
        <v>0</v>
      </c>
      <c r="L686" s="11">
        <v>0</v>
      </c>
      <c r="M686" s="11">
        <v>2616.08</v>
      </c>
      <c r="N686" s="11">
        <v>0</v>
      </c>
    </row>
    <row r="687" spans="1:14" ht="45" customHeight="1" x14ac:dyDescent="0.25">
      <c r="A687" s="9" t="s">
        <v>357</v>
      </c>
      <c r="B687" s="10"/>
      <c r="C687" s="10"/>
      <c r="D687" s="11">
        <f>F687+K687+L687+M687+N687</f>
        <v>131430.37</v>
      </c>
      <c r="E687" s="11">
        <f t="shared" si="10"/>
        <v>19714.55</v>
      </c>
      <c r="F687" s="11">
        <v>111715.78</v>
      </c>
      <c r="G687" s="10" t="s">
        <v>354</v>
      </c>
      <c r="H687" s="12" t="s">
        <v>355</v>
      </c>
      <c r="I687" s="13">
        <f>(F687+K687+L687+M687)/D687</f>
        <v>0.99999969565633873</v>
      </c>
      <c r="K687" s="11">
        <v>0</v>
      </c>
      <c r="L687" s="11">
        <v>19714.55</v>
      </c>
      <c r="M687" s="11">
        <v>0</v>
      </c>
      <c r="N687" s="11">
        <v>0.04</v>
      </c>
    </row>
    <row r="688" spans="1:14" ht="45" customHeight="1" x14ac:dyDescent="0.25">
      <c r="A688" s="9" t="s">
        <v>358</v>
      </c>
      <c r="B688" s="10"/>
      <c r="C688" s="10"/>
      <c r="D688" s="11">
        <v>60606.06</v>
      </c>
      <c r="E688" s="11">
        <f t="shared" si="10"/>
        <v>9090.91</v>
      </c>
      <c r="F688" s="11">
        <v>51515.15</v>
      </c>
      <c r="G688" s="10" t="s">
        <v>359</v>
      </c>
      <c r="H688" s="12" t="s">
        <v>360</v>
      </c>
      <c r="I688" s="13">
        <v>1</v>
      </c>
      <c r="K688" s="11">
        <v>9090.91</v>
      </c>
      <c r="L688" s="11">
        <v>0</v>
      </c>
      <c r="M688" s="14">
        <v>0</v>
      </c>
      <c r="N688" s="11">
        <v>0</v>
      </c>
    </row>
    <row r="689" spans="1:14" ht="45" customHeight="1" x14ac:dyDescent="0.25">
      <c r="A689" s="9" t="s">
        <v>361</v>
      </c>
      <c r="B689" s="10"/>
      <c r="C689" s="10"/>
      <c r="D689" s="11">
        <v>9041.6</v>
      </c>
      <c r="E689" s="11">
        <f t="shared" si="10"/>
        <v>1356.24</v>
      </c>
      <c r="F689" s="11">
        <v>7685.36</v>
      </c>
      <c r="G689" s="10" t="s">
        <v>362</v>
      </c>
      <c r="H689" s="12" t="s">
        <v>363</v>
      </c>
      <c r="I689" s="13">
        <v>1</v>
      </c>
      <c r="K689" s="11">
        <v>1356.24</v>
      </c>
      <c r="L689" s="11">
        <v>0</v>
      </c>
      <c r="M689" s="14">
        <v>0</v>
      </c>
      <c r="N689" s="11">
        <v>0</v>
      </c>
    </row>
    <row r="690" spans="1:14" ht="45" customHeight="1" x14ac:dyDescent="0.25">
      <c r="A690" s="9" t="s">
        <v>364</v>
      </c>
      <c r="B690" s="10"/>
      <c r="C690" s="10"/>
      <c r="D690" s="11">
        <v>5433</v>
      </c>
      <c r="E690" s="11">
        <f t="shared" si="10"/>
        <v>814.95</v>
      </c>
      <c r="F690" s="11">
        <v>4618.05</v>
      </c>
      <c r="G690" s="10" t="s">
        <v>362</v>
      </c>
      <c r="H690" s="12" t="s">
        <v>363</v>
      </c>
      <c r="I690" s="13">
        <v>1</v>
      </c>
      <c r="K690" s="11">
        <v>814.95</v>
      </c>
      <c r="L690" s="11">
        <v>0</v>
      </c>
      <c r="M690" s="14">
        <v>0</v>
      </c>
      <c r="N690" s="11">
        <v>0</v>
      </c>
    </row>
    <row r="691" spans="1:14" ht="45" customHeight="1" x14ac:dyDescent="0.25">
      <c r="A691" s="9" t="s">
        <v>365</v>
      </c>
      <c r="B691" s="10"/>
      <c r="C691" s="10"/>
      <c r="D691" s="11">
        <v>198861.45</v>
      </c>
      <c r="E691" s="11">
        <f t="shared" si="10"/>
        <v>23863.37</v>
      </c>
      <c r="F691" s="11">
        <v>135225.79</v>
      </c>
      <c r="G691" s="10" t="s">
        <v>354</v>
      </c>
      <c r="H691" s="12" t="s">
        <v>366</v>
      </c>
      <c r="I691" s="13">
        <v>0.79999999999999993</v>
      </c>
      <c r="K691" s="11">
        <v>0</v>
      </c>
      <c r="L691" s="11">
        <v>23863.37</v>
      </c>
      <c r="M691" s="11">
        <v>0</v>
      </c>
      <c r="N691" s="11">
        <v>39772.29</v>
      </c>
    </row>
    <row r="692" spans="1:14" ht="45" customHeight="1" x14ac:dyDescent="0.25">
      <c r="A692" s="9" t="s">
        <v>367</v>
      </c>
      <c r="B692" s="10"/>
      <c r="C692" s="10"/>
      <c r="D692" s="11">
        <v>247497.99000000002</v>
      </c>
      <c r="E692" s="11">
        <f t="shared" si="10"/>
        <v>29699.759999999998</v>
      </c>
      <c r="F692" s="15">
        <v>168298.63</v>
      </c>
      <c r="G692" s="10" t="s">
        <v>354</v>
      </c>
      <c r="H692" s="12" t="s">
        <v>368</v>
      </c>
      <c r="I692" s="13">
        <v>0.7999999919191263</v>
      </c>
      <c r="K692" s="40">
        <v>29699.759999999998</v>
      </c>
      <c r="L692" s="14">
        <v>0</v>
      </c>
      <c r="M692" s="14">
        <v>0</v>
      </c>
      <c r="N692" s="40">
        <v>49499.6</v>
      </c>
    </row>
    <row r="693" spans="1:14" ht="45" customHeight="1" x14ac:dyDescent="0.25">
      <c r="A693" s="9" t="s">
        <v>365</v>
      </c>
      <c r="B693" s="10"/>
      <c r="C693" s="10"/>
      <c r="D693" s="11">
        <v>76268.899999999994</v>
      </c>
      <c r="E693" s="11">
        <f t="shared" si="10"/>
        <v>9152.27</v>
      </c>
      <c r="F693" s="11">
        <v>51862.85</v>
      </c>
      <c r="G693" s="10" t="s">
        <v>354</v>
      </c>
      <c r="H693" s="12" t="s">
        <v>368</v>
      </c>
      <c r="I693" s="13">
        <v>0.8</v>
      </c>
      <c r="K693" s="11">
        <v>0</v>
      </c>
      <c r="L693" s="11">
        <v>9152.27</v>
      </c>
      <c r="M693" s="11">
        <v>0</v>
      </c>
      <c r="N693" s="11">
        <v>15253.78</v>
      </c>
    </row>
    <row r="694" spans="1:14" ht="45" customHeight="1" x14ac:dyDescent="0.25">
      <c r="A694" s="9" t="s">
        <v>365</v>
      </c>
      <c r="B694" s="10"/>
      <c r="C694" s="10"/>
      <c r="D694" s="11">
        <v>75808.76999999999</v>
      </c>
      <c r="E694" s="11">
        <f t="shared" si="10"/>
        <v>9097.06</v>
      </c>
      <c r="F694" s="11">
        <v>51549.96</v>
      </c>
      <c r="G694" s="10" t="s">
        <v>354</v>
      </c>
      <c r="H694" s="12" t="s">
        <v>368</v>
      </c>
      <c r="I694" s="13">
        <v>0.80000005276434383</v>
      </c>
      <c r="K694" s="11">
        <v>0</v>
      </c>
      <c r="L694" s="11">
        <v>9097.06</v>
      </c>
      <c r="M694" s="11">
        <v>0</v>
      </c>
      <c r="N694" s="11">
        <v>15161.75</v>
      </c>
    </row>
    <row r="695" spans="1:14" ht="45" customHeight="1" x14ac:dyDescent="0.25">
      <c r="A695" s="9" t="s">
        <v>369</v>
      </c>
      <c r="B695" s="10"/>
      <c r="C695" s="10"/>
      <c r="D695" s="11">
        <v>58782.83</v>
      </c>
      <c r="E695" s="11">
        <f t="shared" si="10"/>
        <v>7053.94</v>
      </c>
      <c r="F695" s="15">
        <v>39972.32</v>
      </c>
      <c r="G695" s="10" t="s">
        <v>354</v>
      </c>
      <c r="H695" s="12" t="s">
        <v>368</v>
      </c>
      <c r="I695" s="13">
        <v>0.79999993195291896</v>
      </c>
      <c r="K695" s="40">
        <v>7053.94</v>
      </c>
      <c r="L695" s="14">
        <v>0</v>
      </c>
      <c r="M695" s="14">
        <v>0</v>
      </c>
      <c r="N695" s="40">
        <v>11756.57</v>
      </c>
    </row>
    <row r="696" spans="1:14" ht="45" customHeight="1" x14ac:dyDescent="0.25">
      <c r="A696" s="9" t="s">
        <v>370</v>
      </c>
      <c r="B696" s="10"/>
      <c r="C696" s="10"/>
      <c r="D696" s="11">
        <v>35000</v>
      </c>
      <c r="E696" s="11">
        <f t="shared" si="10"/>
        <v>5250</v>
      </c>
      <c r="F696" s="11">
        <v>29750</v>
      </c>
      <c r="G696" s="10" t="s">
        <v>371</v>
      </c>
      <c r="H696" s="12" t="s">
        <v>372</v>
      </c>
      <c r="I696" s="112">
        <v>1</v>
      </c>
      <c r="K696" s="38">
        <v>0</v>
      </c>
      <c r="L696" s="38">
        <v>5250</v>
      </c>
      <c r="M696" s="38">
        <v>0</v>
      </c>
      <c r="N696" s="38">
        <v>0</v>
      </c>
    </row>
    <row r="697" spans="1:14" ht="45" customHeight="1" x14ac:dyDescent="0.25">
      <c r="A697" s="9" t="s">
        <v>373</v>
      </c>
      <c r="B697" s="10"/>
      <c r="C697" s="10"/>
      <c r="D697" s="11">
        <v>35000</v>
      </c>
      <c r="E697" s="11">
        <f t="shared" si="10"/>
        <v>5250</v>
      </c>
      <c r="F697" s="11">
        <v>29750</v>
      </c>
      <c r="G697" s="10" t="s">
        <v>371</v>
      </c>
      <c r="H697" s="12" t="s">
        <v>372</v>
      </c>
      <c r="I697" s="112">
        <v>1</v>
      </c>
      <c r="K697" s="38">
        <v>0</v>
      </c>
      <c r="L697" s="38">
        <v>5250</v>
      </c>
      <c r="M697" s="38">
        <v>0</v>
      </c>
      <c r="N697" s="38">
        <v>0</v>
      </c>
    </row>
    <row r="698" spans="1:14" ht="45" customHeight="1" x14ac:dyDescent="0.25">
      <c r="A698" s="9" t="s">
        <v>374</v>
      </c>
      <c r="B698" s="10"/>
      <c r="C698" s="10"/>
      <c r="D698" s="11">
        <v>35000</v>
      </c>
      <c r="E698" s="11">
        <f t="shared" si="10"/>
        <v>5250</v>
      </c>
      <c r="F698" s="11">
        <v>29750</v>
      </c>
      <c r="G698" s="10" t="s">
        <v>371</v>
      </c>
      <c r="H698" s="12" t="s">
        <v>372</v>
      </c>
      <c r="I698" s="112">
        <v>1</v>
      </c>
      <c r="K698" s="38">
        <v>0</v>
      </c>
      <c r="L698" s="38">
        <v>5250</v>
      </c>
      <c r="M698" s="38">
        <v>0</v>
      </c>
      <c r="N698" s="38">
        <v>0</v>
      </c>
    </row>
    <row r="699" spans="1:14" ht="45" customHeight="1" x14ac:dyDescent="0.25">
      <c r="A699" s="9" t="s">
        <v>375</v>
      </c>
      <c r="B699" s="10"/>
      <c r="C699" s="10"/>
      <c r="D699" s="11">
        <f>F699+K699+L699+M699+N699</f>
        <v>194652.63</v>
      </c>
      <c r="E699" s="11">
        <f t="shared" si="10"/>
        <v>18978.63</v>
      </c>
      <c r="F699" s="11">
        <v>107545.57</v>
      </c>
      <c r="G699" s="10" t="s">
        <v>376</v>
      </c>
      <c r="H699" s="12" t="s">
        <v>377</v>
      </c>
      <c r="I699" s="13">
        <f>(F699+K699+L699+M699)/D699</f>
        <v>0.649999951195111</v>
      </c>
      <c r="K699" s="11">
        <v>18978.63</v>
      </c>
      <c r="L699" s="11">
        <v>0</v>
      </c>
      <c r="M699" s="11">
        <v>0</v>
      </c>
      <c r="N699" s="11">
        <v>68128.429999999993</v>
      </c>
    </row>
    <row r="700" spans="1:14" ht="45" customHeight="1" x14ac:dyDescent="0.25">
      <c r="A700" s="9" t="s">
        <v>378</v>
      </c>
      <c r="B700" s="10"/>
      <c r="C700" s="10"/>
      <c r="D700" s="21">
        <v>55830.180000000008</v>
      </c>
      <c r="E700" s="11">
        <f t="shared" si="10"/>
        <v>6699.62</v>
      </c>
      <c r="F700" s="21">
        <v>37964.51</v>
      </c>
      <c r="G700" s="10" t="s">
        <v>376</v>
      </c>
      <c r="H700" s="12" t="s">
        <v>379</v>
      </c>
      <c r="I700" s="113">
        <v>0.79999974923956896</v>
      </c>
      <c r="K700" s="114">
        <v>0</v>
      </c>
      <c r="L700" s="114">
        <v>0</v>
      </c>
      <c r="M700" s="114">
        <v>6699.62</v>
      </c>
      <c r="N700" s="114">
        <v>11166.05</v>
      </c>
    </row>
    <row r="701" spans="1:14" ht="45" customHeight="1" x14ac:dyDescent="0.25">
      <c r="A701" s="9" t="s">
        <v>380</v>
      </c>
      <c r="B701" s="10"/>
      <c r="C701" s="10"/>
      <c r="D701" s="14">
        <v>189226.88999999998</v>
      </c>
      <c r="E701" s="11">
        <f t="shared" si="10"/>
        <v>18449.62</v>
      </c>
      <c r="F701" s="14">
        <v>104547.84</v>
      </c>
      <c r="G701" s="10" t="s">
        <v>376</v>
      </c>
      <c r="H701" s="12" t="s">
        <v>381</v>
      </c>
      <c r="I701" s="13">
        <v>0.64999990223376813</v>
      </c>
      <c r="K701" s="14">
        <v>18449.62</v>
      </c>
      <c r="L701" s="14">
        <v>0</v>
      </c>
      <c r="M701" s="14">
        <v>0</v>
      </c>
      <c r="N701" s="14">
        <v>66229.429999999993</v>
      </c>
    </row>
    <row r="702" spans="1:14" ht="45" customHeight="1" x14ac:dyDescent="0.25">
      <c r="A702" s="9" t="s">
        <v>382</v>
      </c>
      <c r="B702" s="10"/>
      <c r="C702" s="10"/>
      <c r="D702" s="21">
        <v>100155.68</v>
      </c>
      <c r="E702" s="11">
        <f t="shared" si="10"/>
        <v>13521.01</v>
      </c>
      <c r="F702" s="21">
        <v>76619.05</v>
      </c>
      <c r="G702" s="10" t="s">
        <v>376</v>
      </c>
      <c r="H702" s="12" t="s">
        <v>379</v>
      </c>
      <c r="I702" s="113">
        <v>0.89999948080827774</v>
      </c>
      <c r="K702" s="114">
        <v>0</v>
      </c>
      <c r="L702" s="114">
        <v>0</v>
      </c>
      <c r="M702" s="114">
        <v>13521.01</v>
      </c>
      <c r="N702" s="114">
        <v>10015.620000000001</v>
      </c>
    </row>
    <row r="703" spans="1:14" ht="45" customHeight="1" x14ac:dyDescent="0.25">
      <c r="A703" s="9" t="s">
        <v>380</v>
      </c>
      <c r="B703" s="10"/>
      <c r="C703" s="10"/>
      <c r="D703" s="21">
        <v>25000</v>
      </c>
      <c r="E703" s="11">
        <f t="shared" si="10"/>
        <v>3750</v>
      </c>
      <c r="F703" s="21">
        <v>21250</v>
      </c>
      <c r="G703" s="10" t="s">
        <v>376</v>
      </c>
      <c r="H703" s="12" t="s">
        <v>379</v>
      </c>
      <c r="I703" s="113">
        <v>1</v>
      </c>
      <c r="K703" s="114">
        <v>3750</v>
      </c>
      <c r="L703" s="114">
        <v>0</v>
      </c>
      <c r="M703" s="114">
        <v>0</v>
      </c>
      <c r="N703" s="114">
        <v>0</v>
      </c>
    </row>
    <row r="704" spans="1:14" ht="45" customHeight="1" x14ac:dyDescent="0.25">
      <c r="A704" s="9" t="s">
        <v>383</v>
      </c>
      <c r="B704" s="10"/>
      <c r="C704" s="10"/>
      <c r="D704" s="11">
        <v>72009.72</v>
      </c>
      <c r="E704" s="11">
        <f t="shared" si="10"/>
        <v>7020.94</v>
      </c>
      <c r="F704" s="11">
        <v>39785.32</v>
      </c>
      <c r="G704" s="10" t="s">
        <v>376</v>
      </c>
      <c r="H704" s="12" t="s">
        <v>384</v>
      </c>
      <c r="I704" s="13">
        <v>0.64999919455317978</v>
      </c>
      <c r="K704" s="11">
        <v>7020.94</v>
      </c>
      <c r="L704" s="11">
        <v>0</v>
      </c>
      <c r="M704" s="14">
        <v>0</v>
      </c>
      <c r="N704" s="11">
        <v>25203.46</v>
      </c>
    </row>
    <row r="705" spans="1:14" ht="45" customHeight="1" x14ac:dyDescent="0.25">
      <c r="A705" s="9" t="s">
        <v>385</v>
      </c>
      <c r="B705" s="10"/>
      <c r="C705" s="10"/>
      <c r="D705" s="11">
        <v>91598.59</v>
      </c>
      <c r="E705" s="11">
        <f t="shared" si="10"/>
        <v>11404.02</v>
      </c>
      <c r="F705" s="11">
        <v>64622.78</v>
      </c>
      <c r="G705" s="10" t="s">
        <v>376</v>
      </c>
      <c r="H705" s="12" t="s">
        <v>386</v>
      </c>
      <c r="I705" s="13">
        <v>0.82999967575920119</v>
      </c>
      <c r="K705" s="11">
        <v>11404.02</v>
      </c>
      <c r="L705" s="11">
        <v>0</v>
      </c>
      <c r="M705" s="14">
        <v>0</v>
      </c>
      <c r="N705" s="11">
        <v>15571.79</v>
      </c>
    </row>
    <row r="706" spans="1:14" ht="45" customHeight="1" x14ac:dyDescent="0.25">
      <c r="A706" s="9" t="s">
        <v>378</v>
      </c>
      <c r="B706" s="10"/>
      <c r="C706" s="10"/>
      <c r="D706" s="21">
        <v>25000</v>
      </c>
      <c r="E706" s="11">
        <f t="shared" si="10"/>
        <v>3750</v>
      </c>
      <c r="F706" s="21">
        <v>21250</v>
      </c>
      <c r="G706" s="10" t="s">
        <v>376</v>
      </c>
      <c r="H706" s="12" t="s">
        <v>379</v>
      </c>
      <c r="I706" s="113">
        <v>1</v>
      </c>
      <c r="K706" s="114">
        <v>3750</v>
      </c>
      <c r="L706" s="114">
        <v>0</v>
      </c>
      <c r="M706" s="114">
        <v>0</v>
      </c>
      <c r="N706" s="114">
        <v>0</v>
      </c>
    </row>
    <row r="707" spans="1:14" ht="45" customHeight="1" x14ac:dyDescent="0.25">
      <c r="A707" s="9" t="s">
        <v>385</v>
      </c>
      <c r="B707" s="10"/>
      <c r="C707" s="10"/>
      <c r="D707" s="11">
        <v>25000</v>
      </c>
      <c r="E707" s="11">
        <f t="shared" si="10"/>
        <v>3750</v>
      </c>
      <c r="F707" s="11">
        <v>21250</v>
      </c>
      <c r="G707" s="10" t="s">
        <v>376</v>
      </c>
      <c r="H707" s="12" t="s">
        <v>386</v>
      </c>
      <c r="I707" s="13">
        <v>1</v>
      </c>
      <c r="K707" s="11">
        <v>3750</v>
      </c>
      <c r="L707" s="11">
        <v>0</v>
      </c>
      <c r="M707" s="14">
        <v>0</v>
      </c>
      <c r="N707" s="11">
        <v>0</v>
      </c>
    </row>
    <row r="708" spans="1:14" ht="45" customHeight="1" x14ac:dyDescent="0.25">
      <c r="A708" s="9" t="s">
        <v>387</v>
      </c>
      <c r="B708" s="10"/>
      <c r="C708" s="10"/>
      <c r="D708" s="11">
        <v>25000</v>
      </c>
      <c r="E708" s="11">
        <f t="shared" si="10"/>
        <v>3750</v>
      </c>
      <c r="F708" s="11">
        <v>21250</v>
      </c>
      <c r="G708" s="10" t="s">
        <v>376</v>
      </c>
      <c r="H708" s="12" t="s">
        <v>388</v>
      </c>
      <c r="I708" s="13">
        <v>1</v>
      </c>
      <c r="K708" s="11">
        <v>3750</v>
      </c>
      <c r="L708" s="11">
        <v>0</v>
      </c>
      <c r="M708" s="14">
        <v>0</v>
      </c>
      <c r="N708" s="11">
        <v>0</v>
      </c>
    </row>
    <row r="709" spans="1:14" ht="45" customHeight="1" x14ac:dyDescent="0.25">
      <c r="A709" s="42" t="s">
        <v>44</v>
      </c>
      <c r="B709" s="115"/>
      <c r="C709" s="115"/>
      <c r="D709" s="21">
        <v>26281.03</v>
      </c>
      <c r="E709" s="11">
        <f t="shared" si="10"/>
        <v>2956.61</v>
      </c>
      <c r="F709" s="21">
        <v>16754.12</v>
      </c>
      <c r="G709" s="10" t="s">
        <v>376</v>
      </c>
      <c r="H709" s="12" t="s">
        <v>389</v>
      </c>
      <c r="I709" s="113">
        <v>0.74999838286398979</v>
      </c>
      <c r="K709" s="114">
        <v>2956.61</v>
      </c>
      <c r="L709" s="114">
        <v>0</v>
      </c>
      <c r="M709" s="114">
        <v>0</v>
      </c>
      <c r="N709" s="114">
        <v>6570.3</v>
      </c>
    </row>
    <row r="710" spans="1:14" ht="45" customHeight="1" x14ac:dyDescent="0.25">
      <c r="A710" s="42" t="s">
        <v>44</v>
      </c>
      <c r="B710" s="115"/>
      <c r="C710" s="115"/>
      <c r="D710" s="21">
        <v>25000</v>
      </c>
      <c r="E710" s="11">
        <f t="shared" si="10"/>
        <v>3750</v>
      </c>
      <c r="F710" s="21">
        <v>21250</v>
      </c>
      <c r="G710" s="10" t="s">
        <v>376</v>
      </c>
      <c r="H710" s="12" t="s">
        <v>390</v>
      </c>
      <c r="I710" s="113">
        <v>1</v>
      </c>
      <c r="K710" s="114">
        <v>3750</v>
      </c>
      <c r="L710" s="114">
        <v>0</v>
      </c>
      <c r="M710" s="114">
        <v>0</v>
      </c>
      <c r="N710" s="114">
        <v>0</v>
      </c>
    </row>
    <row r="711" spans="1:14" ht="45" customHeight="1" x14ac:dyDescent="0.25">
      <c r="A711" s="9" t="s">
        <v>391</v>
      </c>
      <c r="B711" s="10"/>
      <c r="C711" s="10"/>
      <c r="D711" s="26"/>
      <c r="E711" s="11">
        <f t="shared" si="10"/>
        <v>233003.75</v>
      </c>
      <c r="F711" s="11"/>
      <c r="G711" s="10" t="s">
        <v>392</v>
      </c>
      <c r="H711" s="12" t="s">
        <v>393</v>
      </c>
      <c r="I711" s="112"/>
      <c r="K711" s="28">
        <v>0</v>
      </c>
      <c r="L711" s="11">
        <v>233003.75</v>
      </c>
      <c r="M711" s="28">
        <v>0</v>
      </c>
      <c r="N711" s="28">
        <v>0</v>
      </c>
    </row>
    <row r="712" spans="1:14" ht="45" customHeight="1" x14ac:dyDescent="0.25">
      <c r="A712" s="9" t="s">
        <v>394</v>
      </c>
      <c r="B712" s="10"/>
      <c r="C712" s="10"/>
      <c r="D712" s="26">
        <v>1352146.25</v>
      </c>
      <c r="E712" s="11">
        <f t="shared" si="10"/>
        <v>202821.95</v>
      </c>
      <c r="F712" s="11">
        <v>1149324.3</v>
      </c>
      <c r="G712" s="10" t="s">
        <v>392</v>
      </c>
      <c r="H712" s="12" t="s">
        <v>393</v>
      </c>
      <c r="I712" s="112">
        <v>1</v>
      </c>
      <c r="K712" s="11">
        <v>202821.95</v>
      </c>
      <c r="L712" s="11">
        <v>0</v>
      </c>
      <c r="M712" s="11">
        <v>0</v>
      </c>
      <c r="N712" s="11">
        <v>0</v>
      </c>
    </row>
    <row r="713" spans="1:14" ht="45" customHeight="1" x14ac:dyDescent="0.25">
      <c r="A713" s="9" t="s">
        <v>395</v>
      </c>
      <c r="B713" s="10"/>
      <c r="C713" s="10"/>
      <c r="D713" s="11">
        <v>1292716.67</v>
      </c>
      <c r="E713" s="11">
        <f t="shared" si="10"/>
        <v>193907.51</v>
      </c>
      <c r="F713" s="11">
        <v>1098809.1599999999</v>
      </c>
      <c r="G713" s="10" t="s">
        <v>396</v>
      </c>
      <c r="H713" s="12" t="s">
        <v>397</v>
      </c>
      <c r="I713" s="13">
        <v>1</v>
      </c>
      <c r="K713" s="11">
        <v>193907.51</v>
      </c>
      <c r="L713" s="11">
        <v>0</v>
      </c>
      <c r="M713" s="14">
        <v>0</v>
      </c>
      <c r="N713" s="11">
        <v>0</v>
      </c>
    </row>
    <row r="714" spans="1:14" ht="45" customHeight="1" x14ac:dyDescent="0.25">
      <c r="A714" s="9" t="s">
        <v>113</v>
      </c>
      <c r="B714" s="10"/>
      <c r="C714" s="10"/>
      <c r="D714" s="26">
        <f>SUM(F714+K714+L714+M714+N714)</f>
        <v>55024.7</v>
      </c>
      <c r="E714" s="11">
        <f t="shared" si="10"/>
        <v>4126.8599999999997</v>
      </c>
      <c r="F714" s="26">
        <v>23385.49</v>
      </c>
      <c r="G714" s="43" t="s">
        <v>398</v>
      </c>
      <c r="H714" s="116" t="s">
        <v>259</v>
      </c>
      <c r="I714" s="117">
        <f>(F714+K714+L714+M714)/D714</f>
        <v>0.50000000000000011</v>
      </c>
      <c r="K714" s="118">
        <v>4126.8599999999997</v>
      </c>
      <c r="L714" s="118">
        <v>0</v>
      </c>
      <c r="M714" s="118">
        <v>0</v>
      </c>
      <c r="N714" s="118">
        <v>27512.35</v>
      </c>
    </row>
    <row r="715" spans="1:14" ht="45" customHeight="1" x14ac:dyDescent="0.25">
      <c r="A715" s="9" t="s">
        <v>44</v>
      </c>
      <c r="B715" s="10"/>
      <c r="C715" s="10"/>
      <c r="D715" s="26">
        <f>SUM(F715+K715+L715+M715+N715)</f>
        <v>230344.09000000003</v>
      </c>
      <c r="E715" s="11">
        <f t="shared" si="10"/>
        <v>29368.880000000001</v>
      </c>
      <c r="F715" s="26">
        <v>166423.6</v>
      </c>
      <c r="G715" s="43" t="s">
        <v>51</v>
      </c>
      <c r="H715" s="116" t="s">
        <v>259</v>
      </c>
      <c r="I715" s="117">
        <f>(F715+K715+L715+M715)/D715</f>
        <v>0.8500000151946594</v>
      </c>
      <c r="K715" s="118">
        <v>29368.880000000001</v>
      </c>
      <c r="L715" s="118">
        <v>0</v>
      </c>
      <c r="M715" s="118">
        <v>0</v>
      </c>
      <c r="N715" s="118">
        <v>34551.61</v>
      </c>
    </row>
    <row r="716" spans="1:14" ht="45" customHeight="1" x14ac:dyDescent="0.25">
      <c r="A716" s="9" t="s">
        <v>268</v>
      </c>
      <c r="B716" s="10"/>
      <c r="C716" s="10"/>
      <c r="D716" s="26">
        <f>SUM(F716+K716+L716+M716+N716)</f>
        <v>216213.58</v>
      </c>
      <c r="E716" s="11">
        <f t="shared" si="10"/>
        <v>27360.39</v>
      </c>
      <c r="F716" s="26">
        <v>155042.15</v>
      </c>
      <c r="G716" s="43" t="s">
        <v>51</v>
      </c>
      <c r="H716" s="116" t="s">
        <v>259</v>
      </c>
      <c r="I716" s="117">
        <f>(F716+K716+L716+M716)/D716</f>
        <v>0.84362203336164177</v>
      </c>
      <c r="K716" s="118">
        <v>27360.39</v>
      </c>
      <c r="L716" s="118">
        <v>0</v>
      </c>
      <c r="M716" s="118">
        <v>0</v>
      </c>
      <c r="N716" s="118">
        <v>33811.040000000001</v>
      </c>
    </row>
    <row r="717" spans="1:14" ht="45" customHeight="1" x14ac:dyDescent="0.25">
      <c r="A717" s="9" t="s">
        <v>286</v>
      </c>
      <c r="B717" s="10"/>
      <c r="C717" s="10"/>
      <c r="D717" s="26">
        <f>SUM(F717+K717+L717+M717+N717)</f>
        <v>145528.23000000001</v>
      </c>
      <c r="E717" s="11">
        <f t="shared" si="10"/>
        <v>23743.98</v>
      </c>
      <c r="F717" s="26">
        <v>92774.24</v>
      </c>
      <c r="G717" s="43" t="s">
        <v>51</v>
      </c>
      <c r="H717" s="116" t="s">
        <v>259</v>
      </c>
      <c r="I717" s="117">
        <f>(F717+K717+L717+M717)/D717</f>
        <v>0.80065716459273917</v>
      </c>
      <c r="K717" s="118">
        <v>16371.93</v>
      </c>
      <c r="L717" s="118">
        <v>0</v>
      </c>
      <c r="M717" s="118">
        <v>7372.05</v>
      </c>
      <c r="N717" s="118">
        <v>29010.01</v>
      </c>
    </row>
    <row r="718" spans="1:14" ht="45" customHeight="1" x14ac:dyDescent="0.25">
      <c r="A718" s="9" t="s">
        <v>303</v>
      </c>
      <c r="B718" s="10"/>
      <c r="C718" s="10"/>
      <c r="D718" s="26">
        <f>SUM(F718+K718+L718+M718+N718)</f>
        <v>410727.41000000003</v>
      </c>
      <c r="E718" s="11">
        <f t="shared" si="10"/>
        <v>111657.57</v>
      </c>
      <c r="F718" s="26">
        <v>155315.23000000001</v>
      </c>
      <c r="G718" s="43" t="s">
        <v>293</v>
      </c>
      <c r="H718" s="116" t="s">
        <v>300</v>
      </c>
      <c r="I718" s="117">
        <f>(F718+K718+L718+M718)/D718</f>
        <v>0.64999995982737069</v>
      </c>
      <c r="K718" s="118">
        <v>27408.57</v>
      </c>
      <c r="L718" s="118">
        <v>84249</v>
      </c>
      <c r="M718" s="118">
        <v>0</v>
      </c>
      <c r="N718" s="118">
        <v>143754.60999999999</v>
      </c>
    </row>
    <row r="719" spans="1:14" ht="45" customHeight="1" x14ac:dyDescent="0.25">
      <c r="A719" s="9" t="s">
        <v>13</v>
      </c>
      <c r="B719" s="10"/>
      <c r="C719" s="10"/>
      <c r="D719" s="26">
        <f>SUM(F719+K719+L719+M719+N719)</f>
        <v>209183.55</v>
      </c>
      <c r="E719" s="11">
        <f t="shared" si="10"/>
        <v>31377.53</v>
      </c>
      <c r="F719" s="26">
        <v>177806.02</v>
      </c>
      <c r="G719" s="43">
        <v>10</v>
      </c>
      <c r="H719" s="116" t="s">
        <v>14</v>
      </c>
      <c r="I719" s="117">
        <f>(F719+K719+L719+M719)/D719</f>
        <v>1</v>
      </c>
      <c r="K719" s="118">
        <v>31377.53</v>
      </c>
      <c r="L719" s="118">
        <v>0</v>
      </c>
      <c r="M719" s="118">
        <v>0</v>
      </c>
      <c r="N719" s="118">
        <v>0</v>
      </c>
    </row>
    <row r="720" spans="1:14" ht="45" customHeight="1" x14ac:dyDescent="0.25">
      <c r="A720" s="9" t="s">
        <v>357</v>
      </c>
      <c r="B720" s="10"/>
      <c r="C720" s="10"/>
      <c r="D720" s="26">
        <f>SUM(F720+K720+L720+M720+N720)</f>
        <v>131430.32999999999</v>
      </c>
      <c r="E720" s="11">
        <f t="shared" si="10"/>
        <v>19714.55</v>
      </c>
      <c r="F720" s="26">
        <v>111715.78</v>
      </c>
      <c r="G720" s="43" t="s">
        <v>354</v>
      </c>
      <c r="H720" s="116" t="s">
        <v>355</v>
      </c>
      <c r="I720" s="117">
        <f>(F720+K720+L720+M720)/D720</f>
        <v>1</v>
      </c>
      <c r="K720" s="118">
        <v>19714.55</v>
      </c>
      <c r="L720" s="118">
        <v>0</v>
      </c>
      <c r="M720" s="118">
        <v>0</v>
      </c>
      <c r="N720" s="118">
        <v>0</v>
      </c>
    </row>
    <row r="721" spans="1:14" ht="45" customHeight="1" x14ac:dyDescent="0.25">
      <c r="A721" s="9" t="s">
        <v>97</v>
      </c>
      <c r="B721" s="10"/>
      <c r="C721" s="10"/>
      <c r="D721" s="26">
        <f>SUM(F721+K721+L721+M721+N721)</f>
        <v>8887.6</v>
      </c>
      <c r="E721" s="11">
        <f t="shared" si="10"/>
        <v>666.57</v>
      </c>
      <c r="F721" s="26">
        <v>3777.23</v>
      </c>
      <c r="G721" s="10" t="s">
        <v>399</v>
      </c>
      <c r="H721" s="12" t="s">
        <v>259</v>
      </c>
      <c r="I721" s="117">
        <f>(F721+K721+L721+M721)/D721</f>
        <v>0.5</v>
      </c>
      <c r="K721" s="118">
        <v>666.57</v>
      </c>
      <c r="L721" s="118">
        <v>0</v>
      </c>
      <c r="M721" s="118">
        <v>0</v>
      </c>
      <c r="N721" s="118">
        <v>4443.8</v>
      </c>
    </row>
    <row r="722" spans="1:14" ht="45" customHeight="1" x14ac:dyDescent="0.25">
      <c r="A722" s="9" t="s">
        <v>254</v>
      </c>
      <c r="B722" s="10"/>
      <c r="C722" s="10"/>
      <c r="D722" s="26">
        <f>SUM(F722+K722+L722+M722+N722)</f>
        <v>44176.6</v>
      </c>
      <c r="E722" s="11">
        <f t="shared" ref="E722:E785" si="11">K722+L722+M722</f>
        <v>3313.25</v>
      </c>
      <c r="F722" s="26">
        <v>18775.05</v>
      </c>
      <c r="G722" s="10" t="s">
        <v>398</v>
      </c>
      <c r="H722" s="12" t="s">
        <v>259</v>
      </c>
      <c r="I722" s="117">
        <f>(F722+K722+L722+M722)/D722</f>
        <v>0.5</v>
      </c>
      <c r="K722" s="118">
        <v>0</v>
      </c>
      <c r="L722" s="118">
        <v>3313.25</v>
      </c>
      <c r="M722" s="118">
        <v>0</v>
      </c>
      <c r="N722" s="118">
        <v>22088.3</v>
      </c>
    </row>
    <row r="723" spans="1:14" ht="45" customHeight="1" x14ac:dyDescent="0.25">
      <c r="A723" s="9" t="s">
        <v>44</v>
      </c>
      <c r="B723" s="10"/>
      <c r="C723" s="10"/>
      <c r="D723" s="26">
        <f>SUM(F723+K723+L723+M723+N723)</f>
        <v>3003</v>
      </c>
      <c r="E723" s="11">
        <f t="shared" si="11"/>
        <v>292.8</v>
      </c>
      <c r="F723" s="26">
        <v>1659.15</v>
      </c>
      <c r="G723" s="10" t="s">
        <v>398</v>
      </c>
      <c r="H723" s="12" t="s">
        <v>259</v>
      </c>
      <c r="I723" s="117">
        <f>(F723+K723+L723+M723)/D723</f>
        <v>0.65</v>
      </c>
      <c r="K723" s="118">
        <v>292.8</v>
      </c>
      <c r="L723" s="118">
        <v>0</v>
      </c>
      <c r="M723" s="118">
        <v>0</v>
      </c>
      <c r="N723" s="118">
        <v>1051.05</v>
      </c>
    </row>
    <row r="724" spans="1:14" ht="45" customHeight="1" x14ac:dyDescent="0.25">
      <c r="A724" s="9" t="s">
        <v>272</v>
      </c>
      <c r="B724" s="10"/>
      <c r="C724" s="10"/>
      <c r="D724" s="26">
        <f>SUM(F724+K724+L724+M724+N724)</f>
        <v>10063.9</v>
      </c>
      <c r="E724" s="11">
        <f t="shared" si="11"/>
        <v>754.8</v>
      </c>
      <c r="F724" s="26">
        <v>4277.1499999999996</v>
      </c>
      <c r="G724" s="10" t="s">
        <v>398</v>
      </c>
      <c r="H724" s="12" t="s">
        <v>259</v>
      </c>
      <c r="I724" s="117">
        <f>(F724+K724+L724+M724)/D724</f>
        <v>0.5</v>
      </c>
      <c r="K724" s="118">
        <v>754.8</v>
      </c>
      <c r="L724" s="118">
        <v>0</v>
      </c>
      <c r="M724" s="118">
        <v>0</v>
      </c>
      <c r="N724" s="118">
        <v>5031.95</v>
      </c>
    </row>
    <row r="725" spans="1:14" ht="45" customHeight="1" x14ac:dyDescent="0.25">
      <c r="A725" s="9" t="s">
        <v>81</v>
      </c>
      <c r="B725" s="10"/>
      <c r="C725" s="10"/>
      <c r="D725" s="26">
        <f>SUM(F725+K725+L725+M725+N725)</f>
        <v>19338</v>
      </c>
      <c r="E725" s="11">
        <f t="shared" si="11"/>
        <v>1885.46</v>
      </c>
      <c r="F725" s="26">
        <v>10684.24</v>
      </c>
      <c r="G725" s="10" t="s">
        <v>398</v>
      </c>
      <c r="H725" s="12" t="s">
        <v>259</v>
      </c>
      <c r="I725" s="117">
        <f>(F725+K725+L725+M725)/D725</f>
        <v>0.65</v>
      </c>
      <c r="K725" s="118">
        <v>1885.46</v>
      </c>
      <c r="L725" s="118">
        <v>0</v>
      </c>
      <c r="M725" s="118">
        <v>0</v>
      </c>
      <c r="N725" s="118">
        <v>6768.3</v>
      </c>
    </row>
    <row r="726" spans="1:14" ht="45" customHeight="1" x14ac:dyDescent="0.25">
      <c r="A726" s="9" t="s">
        <v>283</v>
      </c>
      <c r="B726" s="10"/>
      <c r="C726" s="10"/>
      <c r="D726" s="26">
        <f>SUM(F726+K726+L726+M726+N726)</f>
        <v>12677.900000000001</v>
      </c>
      <c r="E726" s="11">
        <f t="shared" si="11"/>
        <v>950.85</v>
      </c>
      <c r="F726" s="26">
        <v>5388.1</v>
      </c>
      <c r="G726" s="10" t="s">
        <v>398</v>
      </c>
      <c r="H726" s="12" t="s">
        <v>259</v>
      </c>
      <c r="I726" s="117">
        <f>(F726+K726+L726+M726)/D726</f>
        <v>0.5</v>
      </c>
      <c r="K726" s="118">
        <v>0</v>
      </c>
      <c r="L726" s="118">
        <v>950.85</v>
      </c>
      <c r="M726" s="118">
        <v>0</v>
      </c>
      <c r="N726" s="118">
        <v>6338.95</v>
      </c>
    </row>
    <row r="727" spans="1:14" ht="45" customHeight="1" x14ac:dyDescent="0.25">
      <c r="A727" s="9" t="s">
        <v>99</v>
      </c>
      <c r="B727" s="10"/>
      <c r="C727" s="10"/>
      <c r="D727" s="26">
        <f>SUM(F727+K727+L727+M727+N727)</f>
        <v>16206.8</v>
      </c>
      <c r="E727" s="11">
        <f t="shared" si="11"/>
        <v>1215.51</v>
      </c>
      <c r="F727" s="26">
        <v>6887.89</v>
      </c>
      <c r="G727" s="10" t="s">
        <v>398</v>
      </c>
      <c r="H727" s="12" t="s">
        <v>259</v>
      </c>
      <c r="I727" s="117">
        <f>(F727+K727+L727+M727)/D727</f>
        <v>0.50000000000000011</v>
      </c>
      <c r="K727" s="118">
        <v>1215.51</v>
      </c>
      <c r="L727" s="118">
        <v>0</v>
      </c>
      <c r="M727" s="118">
        <v>0</v>
      </c>
      <c r="N727" s="118">
        <v>8103.4</v>
      </c>
    </row>
    <row r="728" spans="1:14" ht="45" customHeight="1" x14ac:dyDescent="0.25">
      <c r="A728" s="9" t="s">
        <v>166</v>
      </c>
      <c r="B728" s="10"/>
      <c r="C728" s="10"/>
      <c r="D728" s="26">
        <f>SUM(F728+K728+L728+M728+N728)</f>
        <v>29864.95</v>
      </c>
      <c r="E728" s="11">
        <f t="shared" si="11"/>
        <v>2239.88</v>
      </c>
      <c r="F728" s="26">
        <v>12692.59</v>
      </c>
      <c r="G728" s="10" t="s">
        <v>400</v>
      </c>
      <c r="H728" s="12" t="s">
        <v>259</v>
      </c>
      <c r="I728" s="117">
        <f>(F728+K728+L728+M728)/D728</f>
        <v>0.4999998325796628</v>
      </c>
      <c r="K728" s="118">
        <v>2239.88</v>
      </c>
      <c r="L728" s="118">
        <v>0</v>
      </c>
      <c r="M728" s="118">
        <v>0</v>
      </c>
      <c r="N728" s="118">
        <v>14932.48</v>
      </c>
    </row>
    <row r="729" spans="1:14" ht="45" customHeight="1" x14ac:dyDescent="0.25">
      <c r="A729" s="9" t="s">
        <v>44</v>
      </c>
      <c r="B729" s="10"/>
      <c r="C729" s="10"/>
      <c r="D729" s="26">
        <f>SUM(F729+K729+L729+M729+N729)</f>
        <v>101524.6</v>
      </c>
      <c r="E729" s="11">
        <f t="shared" si="11"/>
        <v>12601.31</v>
      </c>
      <c r="F729" s="26">
        <v>71407.350000000006</v>
      </c>
      <c r="G729" s="10" t="s">
        <v>51</v>
      </c>
      <c r="H729" s="12" t="s">
        <v>259</v>
      </c>
      <c r="I729" s="117">
        <f>(F729+K729+L729+M729)/D729</f>
        <v>0.82747097747737985</v>
      </c>
      <c r="K729" s="118">
        <v>0</v>
      </c>
      <c r="L729" s="118">
        <v>12601.31</v>
      </c>
      <c r="M729" s="118">
        <v>0</v>
      </c>
      <c r="N729" s="118">
        <v>17515.939999999999</v>
      </c>
    </row>
    <row r="730" spans="1:14" ht="45" customHeight="1" x14ac:dyDescent="0.25">
      <c r="A730" s="9" t="s">
        <v>44</v>
      </c>
      <c r="B730" s="10"/>
      <c r="C730" s="10"/>
      <c r="D730" s="26">
        <f>SUM(F730+K730+L730+M730+N730)</f>
        <v>57193.75</v>
      </c>
      <c r="E730" s="11">
        <f t="shared" si="11"/>
        <v>7178.45</v>
      </c>
      <c r="F730" s="26">
        <v>40677.79</v>
      </c>
      <c r="G730" s="10" t="s">
        <v>51</v>
      </c>
      <c r="H730" s="12" t="s">
        <v>259</v>
      </c>
      <c r="I730" s="117">
        <f>(F730+K730+L730+M730)/D730</f>
        <v>0.83673897934651942</v>
      </c>
      <c r="K730" s="118">
        <v>0</v>
      </c>
      <c r="L730" s="118">
        <v>7178.45</v>
      </c>
      <c r="M730" s="118">
        <v>0</v>
      </c>
      <c r="N730" s="118">
        <v>9337.51</v>
      </c>
    </row>
    <row r="731" spans="1:14" ht="45" customHeight="1" x14ac:dyDescent="0.25">
      <c r="A731" s="9" t="s">
        <v>226</v>
      </c>
      <c r="B731" s="10"/>
      <c r="C731" s="10"/>
      <c r="D731" s="26">
        <f>SUM(F731+K731+L731+M731+N731)</f>
        <v>108410</v>
      </c>
      <c r="E731" s="11">
        <f t="shared" si="11"/>
        <v>12196.13</v>
      </c>
      <c r="F731" s="26">
        <v>69111.37</v>
      </c>
      <c r="G731" s="10" t="s">
        <v>51</v>
      </c>
      <c r="H731" s="12" t="s">
        <v>259</v>
      </c>
      <c r="I731" s="117">
        <f>(F731+K731+L731+M731)/D731</f>
        <v>0.75</v>
      </c>
      <c r="K731" s="118">
        <v>12196.13</v>
      </c>
      <c r="L731" s="118">
        <v>0</v>
      </c>
      <c r="M731" s="118">
        <v>0</v>
      </c>
      <c r="N731" s="118">
        <v>27102.5</v>
      </c>
    </row>
    <row r="732" spans="1:14" ht="45" customHeight="1" x14ac:dyDescent="0.25">
      <c r="A732" s="9" t="s">
        <v>44</v>
      </c>
      <c r="B732" s="10"/>
      <c r="C732" s="10"/>
      <c r="D732" s="26">
        <f>SUM(F732+K732+L732+M732+N732)</f>
        <v>28533.66</v>
      </c>
      <c r="E732" s="11">
        <f t="shared" si="11"/>
        <v>3210.04</v>
      </c>
      <c r="F732" s="26">
        <v>18190.21</v>
      </c>
      <c r="G732" s="10" t="s">
        <v>51</v>
      </c>
      <c r="H732" s="12" t="s">
        <v>259</v>
      </c>
      <c r="I732" s="117">
        <f>(F732+K732+L732+M732)/D732</f>
        <v>0.75000017523163875</v>
      </c>
      <c r="K732" s="118">
        <v>0</v>
      </c>
      <c r="L732" s="118">
        <v>3210.04</v>
      </c>
      <c r="M732" s="118">
        <v>0</v>
      </c>
      <c r="N732" s="118">
        <v>7133.41</v>
      </c>
    </row>
    <row r="733" spans="1:14" ht="45" customHeight="1" x14ac:dyDescent="0.25">
      <c r="A733" s="9" t="s">
        <v>44</v>
      </c>
      <c r="B733" s="10"/>
      <c r="C733" s="10"/>
      <c r="D733" s="26">
        <f>SUM(F733+K733+L733+M733+N733)</f>
        <v>87139.36</v>
      </c>
      <c r="E733" s="11">
        <f t="shared" si="11"/>
        <v>9803.17</v>
      </c>
      <c r="F733" s="26">
        <v>55551.29</v>
      </c>
      <c r="G733" s="10" t="s">
        <v>293</v>
      </c>
      <c r="H733" s="12" t="s">
        <v>300</v>
      </c>
      <c r="I733" s="117">
        <f>(F733+K733+L733+M733)/D733</f>
        <v>0.74999931144777743</v>
      </c>
      <c r="K733" s="118">
        <v>0</v>
      </c>
      <c r="L733" s="118">
        <v>9803.17</v>
      </c>
      <c r="M733" s="118">
        <v>0</v>
      </c>
      <c r="N733" s="118">
        <v>21784.9</v>
      </c>
    </row>
    <row r="734" spans="1:14" ht="45" customHeight="1" x14ac:dyDescent="0.25">
      <c r="A734" s="9" t="s">
        <v>44</v>
      </c>
      <c r="B734" s="10"/>
      <c r="C734" s="10"/>
      <c r="D734" s="26">
        <f>SUM(F734+K734+L734+M734+N734)</f>
        <v>45000</v>
      </c>
      <c r="E734" s="11">
        <f t="shared" si="11"/>
        <v>6750</v>
      </c>
      <c r="F734" s="26">
        <v>38250</v>
      </c>
      <c r="G734" s="10" t="s">
        <v>313</v>
      </c>
      <c r="H734" s="12" t="s">
        <v>314</v>
      </c>
      <c r="I734" s="117">
        <f>(F734+K734+L734+M734)/D734</f>
        <v>1</v>
      </c>
      <c r="K734" s="118">
        <v>0</v>
      </c>
      <c r="L734" s="118">
        <v>6750</v>
      </c>
      <c r="M734" s="118">
        <v>0</v>
      </c>
      <c r="N734" s="118">
        <v>0</v>
      </c>
    </row>
    <row r="735" spans="1:14" ht="45" customHeight="1" x14ac:dyDescent="0.25">
      <c r="A735" s="9" t="s">
        <v>44</v>
      </c>
      <c r="B735" s="10"/>
      <c r="C735" s="10"/>
      <c r="D735" s="26">
        <f>SUM(F735+K735+L735+M735+N735)</f>
        <v>50000</v>
      </c>
      <c r="E735" s="11">
        <f t="shared" si="11"/>
        <v>7500</v>
      </c>
      <c r="F735" s="26">
        <v>42500</v>
      </c>
      <c r="G735" s="10" t="s">
        <v>313</v>
      </c>
      <c r="H735" s="12" t="s">
        <v>314</v>
      </c>
      <c r="I735" s="117">
        <f>(F735+K735+L735+M735)/D735</f>
        <v>1</v>
      </c>
      <c r="K735" s="118">
        <v>0</v>
      </c>
      <c r="L735" s="118">
        <v>7500</v>
      </c>
      <c r="M735" s="118">
        <v>0</v>
      </c>
      <c r="N735" s="118">
        <v>0</v>
      </c>
    </row>
    <row r="736" spans="1:14" ht="45" customHeight="1" x14ac:dyDescent="0.25">
      <c r="A736" s="9" t="s">
        <v>44</v>
      </c>
      <c r="B736" s="10"/>
      <c r="C736" s="10"/>
      <c r="D736" s="26">
        <f>SUM(F736+K736+L736+M736+N736)</f>
        <v>39000</v>
      </c>
      <c r="E736" s="11">
        <f t="shared" si="11"/>
        <v>5850</v>
      </c>
      <c r="F736" s="26">
        <v>33150</v>
      </c>
      <c r="G736" s="10" t="s">
        <v>313</v>
      </c>
      <c r="H736" s="12" t="s">
        <v>314</v>
      </c>
      <c r="I736" s="117">
        <f>(F736+K736+L736+M736)/D736</f>
        <v>1</v>
      </c>
      <c r="K736" s="118">
        <v>0</v>
      </c>
      <c r="L736" s="118">
        <v>5850</v>
      </c>
      <c r="M736" s="118">
        <v>0</v>
      </c>
      <c r="N736" s="118">
        <v>0</v>
      </c>
    </row>
    <row r="737" spans="1:14" ht="45" customHeight="1" x14ac:dyDescent="0.25">
      <c r="A737" s="9" t="s">
        <v>44</v>
      </c>
      <c r="B737" s="10"/>
      <c r="C737" s="10"/>
      <c r="D737" s="26">
        <f>SUM(F737+K737+L737+M737+N737)</f>
        <v>50000</v>
      </c>
      <c r="E737" s="11">
        <f t="shared" si="11"/>
        <v>7500</v>
      </c>
      <c r="F737" s="26">
        <v>42500</v>
      </c>
      <c r="G737" s="10" t="s">
        <v>313</v>
      </c>
      <c r="H737" s="12" t="s">
        <v>314</v>
      </c>
      <c r="I737" s="117">
        <f>(F737+K737+L737+M737)/D737</f>
        <v>1</v>
      </c>
      <c r="K737" s="118">
        <v>0</v>
      </c>
      <c r="L737" s="118">
        <v>7500</v>
      </c>
      <c r="M737" s="118">
        <v>0</v>
      </c>
      <c r="N737" s="118">
        <v>0</v>
      </c>
    </row>
    <row r="738" spans="1:14" ht="45" customHeight="1" x14ac:dyDescent="0.25">
      <c r="A738" s="9" t="s">
        <v>44</v>
      </c>
      <c r="B738" s="10"/>
      <c r="C738" s="10"/>
      <c r="D738" s="26">
        <f>SUM(F738+K738+L738+M738+N738)</f>
        <v>12000</v>
      </c>
      <c r="E738" s="11">
        <f t="shared" si="11"/>
        <v>1800</v>
      </c>
      <c r="F738" s="26">
        <v>10200</v>
      </c>
      <c r="G738" s="10" t="s">
        <v>315</v>
      </c>
      <c r="H738" s="12" t="s">
        <v>317</v>
      </c>
      <c r="I738" s="117">
        <f>(F738+K738+L738+M738)/D738</f>
        <v>1</v>
      </c>
      <c r="K738" s="118">
        <v>1800</v>
      </c>
      <c r="L738" s="118">
        <v>0</v>
      </c>
      <c r="M738" s="118">
        <v>0</v>
      </c>
      <c r="N738" s="118">
        <v>0</v>
      </c>
    </row>
    <row r="739" spans="1:14" ht="45" customHeight="1" x14ac:dyDescent="0.25">
      <c r="A739" s="9" t="s">
        <v>44</v>
      </c>
      <c r="B739" s="10"/>
      <c r="C739" s="10"/>
      <c r="D739" s="26">
        <f>SUM(F739+K739+L739+M739+N739)</f>
        <v>12000</v>
      </c>
      <c r="E739" s="11">
        <f t="shared" si="11"/>
        <v>1800</v>
      </c>
      <c r="F739" s="26">
        <v>10200</v>
      </c>
      <c r="G739" s="10" t="s">
        <v>315</v>
      </c>
      <c r="H739" s="12" t="s">
        <v>319</v>
      </c>
      <c r="I739" s="117">
        <f>(F739+K739+L739+M739)/D739</f>
        <v>1</v>
      </c>
      <c r="K739" s="118">
        <v>1800</v>
      </c>
      <c r="L739" s="118">
        <v>0</v>
      </c>
      <c r="M739" s="118">
        <v>0</v>
      </c>
      <c r="N739" s="118">
        <v>0</v>
      </c>
    </row>
    <row r="740" spans="1:14" ht="45" customHeight="1" x14ac:dyDescent="0.25">
      <c r="A740" s="9" t="s">
        <v>321</v>
      </c>
      <c r="B740" s="10"/>
      <c r="C740" s="10"/>
      <c r="D740" s="26">
        <f>SUM(F740+K740+L740+M740+N740)</f>
        <v>12000</v>
      </c>
      <c r="E740" s="11">
        <f t="shared" si="11"/>
        <v>1800</v>
      </c>
      <c r="F740" s="26">
        <v>10200</v>
      </c>
      <c r="G740" s="10" t="s">
        <v>315</v>
      </c>
      <c r="H740" s="12" t="s">
        <v>319</v>
      </c>
      <c r="I740" s="117">
        <f>(F740+K740+L740+M740)/D740</f>
        <v>1</v>
      </c>
      <c r="K740" s="118">
        <v>1800</v>
      </c>
      <c r="L740" s="118">
        <v>0</v>
      </c>
      <c r="M740" s="118">
        <v>0</v>
      </c>
      <c r="N740" s="118">
        <v>0</v>
      </c>
    </row>
    <row r="741" spans="1:14" ht="45" customHeight="1" x14ac:dyDescent="0.25">
      <c r="A741" s="9" t="s">
        <v>353</v>
      </c>
      <c r="B741" s="10"/>
      <c r="C741" s="10"/>
      <c r="D741" s="26">
        <f>SUM(F741+K741+L741+M741+N741)</f>
        <v>51632</v>
      </c>
      <c r="E741" s="11">
        <f t="shared" si="11"/>
        <v>7744.8</v>
      </c>
      <c r="F741" s="26">
        <v>43887.199999999997</v>
      </c>
      <c r="G741" s="10" t="s">
        <v>354</v>
      </c>
      <c r="H741" s="12" t="s">
        <v>355</v>
      </c>
      <c r="I741" s="117">
        <f>(F741+K741+L741+M741)/D741</f>
        <v>1</v>
      </c>
      <c r="K741" s="118">
        <v>0</v>
      </c>
      <c r="L741" s="118">
        <v>7744.8</v>
      </c>
      <c r="M741" s="118">
        <v>0</v>
      </c>
      <c r="N741" s="118">
        <v>0</v>
      </c>
    </row>
    <row r="742" spans="1:14" ht="45" customHeight="1" x14ac:dyDescent="0.25">
      <c r="A742" s="9" t="s">
        <v>356</v>
      </c>
      <c r="B742" s="10"/>
      <c r="C742" s="10"/>
      <c r="D742" s="26">
        <f>SUM(F742+K742+L742+M742+N742)</f>
        <v>17440.5</v>
      </c>
      <c r="E742" s="11">
        <f t="shared" si="11"/>
        <v>2616.08</v>
      </c>
      <c r="F742" s="26">
        <v>14824.42</v>
      </c>
      <c r="G742" s="10" t="s">
        <v>354</v>
      </c>
      <c r="H742" s="12" t="s">
        <v>355</v>
      </c>
      <c r="I742" s="117">
        <f>(F742+K742+L742+M742)/D742</f>
        <v>1</v>
      </c>
      <c r="K742" s="118">
        <v>0</v>
      </c>
      <c r="L742" s="118">
        <v>2616.08</v>
      </c>
      <c r="M742" s="118">
        <v>0</v>
      </c>
      <c r="N742" s="118">
        <v>0</v>
      </c>
    </row>
    <row r="743" spans="1:14" ht="45" customHeight="1" x14ac:dyDescent="0.25">
      <c r="A743" s="9" t="s">
        <v>36</v>
      </c>
      <c r="B743" s="10"/>
      <c r="C743" s="10"/>
      <c r="D743" s="26">
        <f>SUM(F743+K743+L743+M743+N743)</f>
        <v>741986.58000000007</v>
      </c>
      <c r="E743" s="11">
        <f t="shared" si="11"/>
        <v>111297.98</v>
      </c>
      <c r="F743" s="26">
        <v>630688.55000000005</v>
      </c>
      <c r="G743" s="10" t="s">
        <v>37</v>
      </c>
      <c r="H743" s="12" t="s">
        <v>38</v>
      </c>
      <c r="I743" s="117">
        <f>(F743+K743+L743+M743)/D743</f>
        <v>0.99999993261333642</v>
      </c>
      <c r="K743" s="118">
        <v>0</v>
      </c>
      <c r="L743" s="118">
        <v>111297.98</v>
      </c>
      <c r="M743" s="118">
        <v>0</v>
      </c>
      <c r="N743" s="118">
        <v>0.05</v>
      </c>
    </row>
    <row r="744" spans="1:14" ht="45" customHeight="1" x14ac:dyDescent="0.25">
      <c r="A744" s="9" t="s">
        <v>39</v>
      </c>
      <c r="B744" s="10"/>
      <c r="C744" s="10"/>
      <c r="D744" s="26">
        <f>SUM(F744+K744+L744+M744+N744)</f>
        <v>600000</v>
      </c>
      <c r="E744" s="11">
        <f t="shared" si="11"/>
        <v>90000</v>
      </c>
      <c r="F744" s="26">
        <v>510000</v>
      </c>
      <c r="G744" s="10" t="s">
        <v>37</v>
      </c>
      <c r="H744" s="12" t="s">
        <v>38</v>
      </c>
      <c r="I744" s="117">
        <f>(F744+K744+L744+M744)/D744</f>
        <v>1</v>
      </c>
      <c r="K744" s="118">
        <v>0</v>
      </c>
      <c r="L744" s="118">
        <v>90000</v>
      </c>
      <c r="M744" s="118">
        <v>0</v>
      </c>
      <c r="N744" s="118">
        <v>0</v>
      </c>
    </row>
    <row r="745" spans="1:14" ht="45" customHeight="1" x14ac:dyDescent="0.25">
      <c r="A745" s="9" t="s">
        <v>278</v>
      </c>
      <c r="B745" s="10"/>
      <c r="C745" s="10"/>
      <c r="D745" s="26">
        <f>SUM(F745+K745+L745+M745+N745)</f>
        <v>138330</v>
      </c>
      <c r="E745" s="11">
        <f t="shared" si="11"/>
        <v>14321.66</v>
      </c>
      <c r="F745" s="26">
        <v>81156.039999999994</v>
      </c>
      <c r="G745" s="10" t="s">
        <v>401</v>
      </c>
      <c r="H745" s="12" t="s">
        <v>259</v>
      </c>
      <c r="I745" s="117">
        <f>(F745+K745+L745+M745)/D745</f>
        <v>0.69021687269572762</v>
      </c>
      <c r="K745" s="118">
        <v>0</v>
      </c>
      <c r="L745" s="118">
        <v>14321.66</v>
      </c>
      <c r="M745" s="118">
        <v>0</v>
      </c>
      <c r="N745" s="118">
        <v>42852.3</v>
      </c>
    </row>
    <row r="746" spans="1:14" ht="45" customHeight="1" x14ac:dyDescent="0.25">
      <c r="A746" s="9" t="s">
        <v>271</v>
      </c>
      <c r="B746" s="10"/>
      <c r="C746" s="10"/>
      <c r="D746" s="26">
        <f>SUM(F746+K746+L746+M746+N746)</f>
        <v>1741667.01</v>
      </c>
      <c r="E746" s="11">
        <f t="shared" si="11"/>
        <v>195937.54</v>
      </c>
      <c r="F746" s="26">
        <v>1110312.72</v>
      </c>
      <c r="G746" s="10" t="s">
        <v>51</v>
      </c>
      <c r="H746" s="12" t="s">
        <v>259</v>
      </c>
      <c r="I746" s="117">
        <f>(F746+K746+L746+M746)/D746</f>
        <v>0.75000000143540646</v>
      </c>
      <c r="K746" s="118">
        <v>195937.54</v>
      </c>
      <c r="L746" s="118">
        <v>0</v>
      </c>
      <c r="M746" s="118">
        <v>0</v>
      </c>
      <c r="N746" s="118">
        <v>435416.75</v>
      </c>
    </row>
    <row r="747" spans="1:14" ht="45" customHeight="1" x14ac:dyDescent="0.25">
      <c r="A747" s="9" t="s">
        <v>301</v>
      </c>
      <c r="B747" s="10"/>
      <c r="C747" s="10"/>
      <c r="D747" s="26">
        <f>SUM(F747+K747+L747+M747+N747)</f>
        <v>410800</v>
      </c>
      <c r="E747" s="11">
        <f t="shared" si="11"/>
        <v>93220</v>
      </c>
      <c r="F747" s="26">
        <v>214880</v>
      </c>
      <c r="G747" s="10" t="s">
        <v>293</v>
      </c>
      <c r="H747" s="12" t="s">
        <v>302</v>
      </c>
      <c r="I747" s="117">
        <f>(F747+K747+L747+M747)/D747</f>
        <v>0.75</v>
      </c>
      <c r="K747" s="118">
        <v>0</v>
      </c>
      <c r="L747" s="118">
        <v>93220</v>
      </c>
      <c r="M747" s="118">
        <v>0</v>
      </c>
      <c r="N747" s="118">
        <v>102700</v>
      </c>
    </row>
    <row r="748" spans="1:14" ht="45" customHeight="1" x14ac:dyDescent="0.25">
      <c r="A748" s="9" t="s">
        <v>308</v>
      </c>
      <c r="B748" s="10"/>
      <c r="C748" s="10"/>
      <c r="D748" s="26">
        <f>SUM(F748+K748+L748+M748+N748)</f>
        <v>1467144.53</v>
      </c>
      <c r="E748" s="11">
        <f t="shared" si="11"/>
        <v>220071.67999999999</v>
      </c>
      <c r="F748" s="26">
        <v>1247072.8500000001</v>
      </c>
      <c r="G748" s="10" t="s">
        <v>309</v>
      </c>
      <c r="H748" s="12" t="s">
        <v>310</v>
      </c>
      <c r="I748" s="117">
        <f>(F748+K748+L748+M748)/D748</f>
        <v>1</v>
      </c>
      <c r="K748" s="118">
        <v>220071.67999999999</v>
      </c>
      <c r="L748" s="118">
        <v>0</v>
      </c>
      <c r="M748" s="118">
        <v>0</v>
      </c>
      <c r="N748" s="118">
        <v>0</v>
      </c>
    </row>
    <row r="749" spans="1:14" ht="45" customHeight="1" x14ac:dyDescent="0.25">
      <c r="A749" s="9" t="s">
        <v>375</v>
      </c>
      <c r="B749" s="10"/>
      <c r="C749" s="10"/>
      <c r="D749" s="26">
        <f>SUM(F749+K749+L749+M749+N749)</f>
        <v>194652.63</v>
      </c>
      <c r="E749" s="11">
        <f t="shared" si="11"/>
        <v>18978.63</v>
      </c>
      <c r="F749" s="26">
        <v>107545.57</v>
      </c>
      <c r="G749" s="10" t="s">
        <v>376</v>
      </c>
      <c r="H749" s="12" t="s">
        <v>377</v>
      </c>
      <c r="I749" s="117">
        <f>(F749+K749+L749+M749)/D749</f>
        <v>0.649999951195111</v>
      </c>
      <c r="K749" s="118">
        <v>18978.63</v>
      </c>
      <c r="L749" s="118">
        <v>0</v>
      </c>
      <c r="M749" s="118">
        <v>0</v>
      </c>
      <c r="N749" s="118">
        <v>68128.429999999993</v>
      </c>
    </row>
    <row r="750" spans="1:14" ht="45" customHeight="1" x14ac:dyDescent="0.25">
      <c r="A750" s="9" t="s">
        <v>402</v>
      </c>
      <c r="B750" s="10"/>
      <c r="C750" s="10"/>
      <c r="D750" s="26">
        <f>SUM(F750+K750+L750+M750+N750)</f>
        <v>80045.39</v>
      </c>
      <c r="E750" s="11">
        <f t="shared" si="11"/>
        <v>12006.8</v>
      </c>
      <c r="F750" s="26">
        <v>68038.53</v>
      </c>
      <c r="G750" s="10" t="s">
        <v>37</v>
      </c>
      <c r="H750" s="12" t="s">
        <v>38</v>
      </c>
      <c r="I750" s="117">
        <f>(F750+K750+L750+M750)/D750</f>
        <v>0.99999925042529003</v>
      </c>
      <c r="K750" s="118">
        <v>0</v>
      </c>
      <c r="L750" s="118">
        <v>12006.8</v>
      </c>
      <c r="M750" s="118">
        <v>0</v>
      </c>
      <c r="N750" s="118">
        <v>0.06</v>
      </c>
    </row>
    <row r="751" spans="1:14" ht="45" customHeight="1" x14ac:dyDescent="0.25">
      <c r="A751" s="9" t="s">
        <v>403</v>
      </c>
      <c r="B751" s="10"/>
      <c r="C751" s="10"/>
      <c r="D751" s="26">
        <f>SUM(F751+K751+L751+M751+N751)</f>
        <v>46127.03</v>
      </c>
      <c r="E751" s="11">
        <f t="shared" si="11"/>
        <v>6919.05</v>
      </c>
      <c r="F751" s="26">
        <v>39207.949999999997</v>
      </c>
      <c r="G751" s="10" t="s">
        <v>37</v>
      </c>
      <c r="H751" s="12" t="s">
        <v>38</v>
      </c>
      <c r="I751" s="117">
        <f>(F751+K751+L751+M751)/D751</f>
        <v>0.99999934962211967</v>
      </c>
      <c r="K751" s="118">
        <v>0</v>
      </c>
      <c r="L751" s="118">
        <v>6919.05</v>
      </c>
      <c r="M751" s="118">
        <v>0</v>
      </c>
      <c r="N751" s="118">
        <v>0.03</v>
      </c>
    </row>
    <row r="752" spans="1:14" ht="45" customHeight="1" x14ac:dyDescent="0.25">
      <c r="A752" s="9" t="s">
        <v>117</v>
      </c>
      <c r="B752" s="10"/>
      <c r="C752" s="10"/>
      <c r="D752" s="26">
        <f>SUM(F752+K752+L752+M752+N752)</f>
        <v>7425.3799999999992</v>
      </c>
      <c r="E752" s="11">
        <f t="shared" si="11"/>
        <v>729.99</v>
      </c>
      <c r="F752" s="26">
        <v>4136.53</v>
      </c>
      <c r="G752" s="10" t="s">
        <v>401</v>
      </c>
      <c r="H752" s="12" t="s">
        <v>259</v>
      </c>
      <c r="I752" s="117">
        <f>(F752+K752+L752+M752)/D752</f>
        <v>0.6553900271770603</v>
      </c>
      <c r="K752" s="118">
        <v>729.99</v>
      </c>
      <c r="L752" s="118">
        <v>0</v>
      </c>
      <c r="M752" s="118">
        <v>0</v>
      </c>
      <c r="N752" s="118">
        <v>2558.86</v>
      </c>
    </row>
    <row r="753" spans="1:14" ht="45" customHeight="1" x14ac:dyDescent="0.25">
      <c r="A753" s="9" t="s">
        <v>44</v>
      </c>
      <c r="B753" s="10"/>
      <c r="C753" s="10"/>
      <c r="D753" s="26">
        <f>SUM(F753+K753+L753+M753+N753)</f>
        <v>6895</v>
      </c>
      <c r="E753" s="11">
        <f t="shared" si="11"/>
        <v>672.27</v>
      </c>
      <c r="F753" s="26">
        <v>3809.48</v>
      </c>
      <c r="G753" s="10" t="s">
        <v>51</v>
      </c>
      <c r="H753" s="12" t="s">
        <v>259</v>
      </c>
      <c r="I753" s="117">
        <f>(F753+K753+L753+M753)/D753</f>
        <v>0.65</v>
      </c>
      <c r="K753" s="118">
        <v>672.27</v>
      </c>
      <c r="L753" s="118">
        <v>0</v>
      </c>
      <c r="M753" s="118">
        <v>0</v>
      </c>
      <c r="N753" s="118">
        <v>2413.25</v>
      </c>
    </row>
    <row r="754" spans="1:14" ht="45" customHeight="1" x14ac:dyDescent="0.25">
      <c r="A754" s="9" t="s">
        <v>188</v>
      </c>
      <c r="B754" s="10"/>
      <c r="C754" s="10"/>
      <c r="D754" s="26">
        <f>SUM(F754+K754+L754+M754+N754)</f>
        <v>89476.3</v>
      </c>
      <c r="E754" s="11">
        <f t="shared" si="11"/>
        <v>9613.09</v>
      </c>
      <c r="F754" s="26">
        <v>54474.12</v>
      </c>
      <c r="G754" s="10" t="s">
        <v>51</v>
      </c>
      <c r="H754" s="12" t="s">
        <v>259</v>
      </c>
      <c r="I754" s="117">
        <f>(F754+K754+L754+M754)/D754</f>
        <v>0.71624787792968636</v>
      </c>
      <c r="K754" s="118">
        <v>8549.42</v>
      </c>
      <c r="L754" s="118">
        <v>1063.67</v>
      </c>
      <c r="M754" s="118">
        <v>0</v>
      </c>
      <c r="N754" s="118">
        <v>25389.09</v>
      </c>
    </row>
    <row r="755" spans="1:14" ht="45" customHeight="1" x14ac:dyDescent="0.25">
      <c r="A755" s="9" t="s">
        <v>44</v>
      </c>
      <c r="B755" s="10"/>
      <c r="C755" s="10"/>
      <c r="D755" s="26">
        <f>SUM(F755+K755+L755+M755+N755)</f>
        <v>110679.70999999999</v>
      </c>
      <c r="E755" s="11">
        <f t="shared" si="11"/>
        <v>14059.96</v>
      </c>
      <c r="F755" s="26">
        <v>79673.039999999994</v>
      </c>
      <c r="G755" s="10" t="s">
        <v>51</v>
      </c>
      <c r="H755" s="12" t="s">
        <v>259</v>
      </c>
      <c r="I755" s="117">
        <f>(F755+K755+L755+M755)/D755</f>
        <v>0.84688512465383226</v>
      </c>
      <c r="K755" s="118">
        <v>0</v>
      </c>
      <c r="L755" s="118">
        <v>14059.96</v>
      </c>
      <c r="M755" s="118">
        <v>0</v>
      </c>
      <c r="N755" s="118">
        <v>16946.71</v>
      </c>
    </row>
    <row r="756" spans="1:14" ht="45" customHeight="1" x14ac:dyDescent="0.25">
      <c r="A756" s="9" t="s">
        <v>44</v>
      </c>
      <c r="B756" s="10"/>
      <c r="C756" s="10"/>
      <c r="D756" s="26">
        <f>SUM(F756+K756+L756+M756+N756)</f>
        <v>45000</v>
      </c>
      <c r="E756" s="11">
        <f t="shared" si="11"/>
        <v>6750</v>
      </c>
      <c r="F756" s="26">
        <v>38250</v>
      </c>
      <c r="G756" s="10" t="s">
        <v>313</v>
      </c>
      <c r="H756" s="12" t="s">
        <v>404</v>
      </c>
      <c r="I756" s="117">
        <f>(F756+K756+L756+M756)/D756</f>
        <v>1</v>
      </c>
      <c r="K756" s="118">
        <v>0</v>
      </c>
      <c r="L756" s="118">
        <v>6750</v>
      </c>
      <c r="M756" s="118">
        <v>0</v>
      </c>
      <c r="N756" s="118">
        <v>0</v>
      </c>
    </row>
    <row r="757" spans="1:14" ht="45" customHeight="1" x14ac:dyDescent="0.25">
      <c r="A757" s="9" t="s">
        <v>44</v>
      </c>
      <c r="B757" s="10"/>
      <c r="C757" s="10"/>
      <c r="D757" s="26">
        <f>SUM(F757+K757+L757+M757+N757)</f>
        <v>12000</v>
      </c>
      <c r="E757" s="11">
        <f t="shared" si="11"/>
        <v>1800</v>
      </c>
      <c r="F757" s="26">
        <v>10200</v>
      </c>
      <c r="G757" s="10" t="s">
        <v>315</v>
      </c>
      <c r="H757" s="12" t="s">
        <v>319</v>
      </c>
      <c r="I757" s="117">
        <f>(F757+K757+L757+M757)/D757</f>
        <v>1</v>
      </c>
      <c r="K757" s="118">
        <v>1800</v>
      </c>
      <c r="L757" s="118">
        <v>0</v>
      </c>
      <c r="M757" s="118">
        <v>0</v>
      </c>
      <c r="N757" s="118">
        <v>0</v>
      </c>
    </row>
    <row r="758" spans="1:14" ht="45" customHeight="1" x14ac:dyDescent="0.25">
      <c r="A758" s="9" t="s">
        <v>44</v>
      </c>
      <c r="B758" s="10"/>
      <c r="C758" s="10"/>
      <c r="D758" s="26">
        <f>SUM(F758+K758+L758+M758+N758)</f>
        <v>12000</v>
      </c>
      <c r="E758" s="11">
        <f t="shared" si="11"/>
        <v>1800</v>
      </c>
      <c r="F758" s="26">
        <v>10200</v>
      </c>
      <c r="G758" s="10" t="s">
        <v>315</v>
      </c>
      <c r="H758" s="12" t="s">
        <v>319</v>
      </c>
      <c r="I758" s="117">
        <f>(F758+K758+L758+M758)/D758</f>
        <v>1</v>
      </c>
      <c r="K758" s="118">
        <v>1800</v>
      </c>
      <c r="L758" s="118">
        <v>0</v>
      </c>
      <c r="M758" s="118">
        <v>0</v>
      </c>
      <c r="N758" s="118">
        <v>0</v>
      </c>
    </row>
    <row r="759" spans="1:14" ht="45" customHeight="1" x14ac:dyDescent="0.25">
      <c r="A759" s="9" t="s">
        <v>405</v>
      </c>
      <c r="B759" s="10"/>
      <c r="C759" s="10"/>
      <c r="D759" s="26">
        <f>SUM(F759+K759+L759+M759+N759)</f>
        <v>59893.08</v>
      </c>
      <c r="E759" s="11">
        <f t="shared" si="11"/>
        <v>21711.25</v>
      </c>
      <c r="F759" s="26">
        <v>38181.83</v>
      </c>
      <c r="G759" s="10" t="s">
        <v>343</v>
      </c>
      <c r="H759" s="12" t="s">
        <v>406</v>
      </c>
      <c r="I759" s="117">
        <f>(F759+K759+L759+M759)/D759</f>
        <v>1</v>
      </c>
      <c r="K759" s="118">
        <v>0</v>
      </c>
      <c r="L759" s="118">
        <v>6737.97</v>
      </c>
      <c r="M759" s="118">
        <v>14973.28</v>
      </c>
      <c r="N759" s="118">
        <v>0</v>
      </c>
    </row>
    <row r="760" spans="1:14" ht="45" customHeight="1" x14ac:dyDescent="0.25">
      <c r="A760" s="9" t="s">
        <v>407</v>
      </c>
      <c r="B760" s="10"/>
      <c r="C760" s="10"/>
      <c r="D760" s="26">
        <f>SUM(F760+K760+L760+M760+N760)</f>
        <v>34578.339999999997</v>
      </c>
      <c r="E760" s="11">
        <f t="shared" si="11"/>
        <v>4668.08</v>
      </c>
      <c r="F760" s="26">
        <v>26452.42</v>
      </c>
      <c r="G760" s="10" t="s">
        <v>376</v>
      </c>
      <c r="H760" s="12" t="s">
        <v>377</v>
      </c>
      <c r="I760" s="117">
        <f>(F760+K760+L760+M760)/D760</f>
        <v>0.89999982648097054</v>
      </c>
      <c r="K760" s="118">
        <v>4668.08</v>
      </c>
      <c r="L760" s="118">
        <v>0</v>
      </c>
      <c r="M760" s="118">
        <v>0</v>
      </c>
      <c r="N760" s="118">
        <v>3457.84</v>
      </c>
    </row>
    <row r="761" spans="1:14" ht="45" customHeight="1" x14ac:dyDescent="0.25">
      <c r="A761" s="9" t="s">
        <v>407</v>
      </c>
      <c r="B761" s="10"/>
      <c r="C761" s="10"/>
      <c r="D761" s="26">
        <f>SUM(F761+K761+L761+M761+N761)</f>
        <v>25000</v>
      </c>
      <c r="E761" s="11">
        <f t="shared" si="11"/>
        <v>3750</v>
      </c>
      <c r="F761" s="26">
        <v>21250</v>
      </c>
      <c r="G761" s="10" t="s">
        <v>376</v>
      </c>
      <c r="H761" s="12" t="s">
        <v>377</v>
      </c>
      <c r="I761" s="117">
        <f>(F761+K761+L761+M761)/D761</f>
        <v>1</v>
      </c>
      <c r="K761" s="118">
        <v>3750</v>
      </c>
      <c r="L761" s="118">
        <v>0</v>
      </c>
      <c r="M761" s="118">
        <v>0</v>
      </c>
      <c r="N761" s="118">
        <v>0</v>
      </c>
    </row>
    <row r="762" spans="1:14" ht="45" customHeight="1" x14ac:dyDescent="0.25">
      <c r="A762" s="9" t="s">
        <v>408</v>
      </c>
      <c r="B762" s="10"/>
      <c r="C762" s="10"/>
      <c r="D762" s="26">
        <f>SUM(F762+K762+L762+M762+N762)</f>
        <v>25000</v>
      </c>
      <c r="E762" s="11">
        <f t="shared" si="11"/>
        <v>3750</v>
      </c>
      <c r="F762" s="26">
        <v>21250</v>
      </c>
      <c r="G762" s="10" t="s">
        <v>376</v>
      </c>
      <c r="H762" s="12" t="s">
        <v>377</v>
      </c>
      <c r="I762" s="117">
        <f>(F762+K762+L762+M762)/D762</f>
        <v>1</v>
      </c>
      <c r="K762" s="118">
        <v>3750</v>
      </c>
      <c r="L762" s="118">
        <v>0</v>
      </c>
      <c r="M762" s="118">
        <v>0</v>
      </c>
      <c r="N762" s="118">
        <v>0</v>
      </c>
    </row>
    <row r="763" spans="1:14" ht="45" customHeight="1" x14ac:dyDescent="0.25">
      <c r="A763" s="9" t="s">
        <v>375</v>
      </c>
      <c r="B763" s="10"/>
      <c r="C763" s="10"/>
      <c r="D763" s="26">
        <f>SUM(F763+K763+L763+M763+N763)</f>
        <v>25000</v>
      </c>
      <c r="E763" s="11">
        <f t="shared" si="11"/>
        <v>3750</v>
      </c>
      <c r="F763" s="26">
        <v>21250</v>
      </c>
      <c r="G763" s="10" t="s">
        <v>376</v>
      </c>
      <c r="H763" s="12" t="s">
        <v>377</v>
      </c>
      <c r="I763" s="117">
        <f>(F763+K763+L763+M763)/D763</f>
        <v>1</v>
      </c>
      <c r="K763" s="118">
        <v>3750</v>
      </c>
      <c r="L763" s="118">
        <v>0</v>
      </c>
      <c r="M763" s="118">
        <v>0</v>
      </c>
      <c r="N763" s="118">
        <v>0</v>
      </c>
    </row>
    <row r="764" spans="1:14" ht="45" customHeight="1" x14ac:dyDescent="0.25">
      <c r="A764" s="9" t="s">
        <v>409</v>
      </c>
      <c r="B764" s="10"/>
      <c r="C764" s="10"/>
      <c r="D764" s="26">
        <f>SUM(F764+K764+L764+M764+N764)</f>
        <v>25000</v>
      </c>
      <c r="E764" s="11">
        <f t="shared" si="11"/>
        <v>3750</v>
      </c>
      <c r="F764" s="26">
        <v>21250</v>
      </c>
      <c r="G764" s="10" t="s">
        <v>376</v>
      </c>
      <c r="H764" s="12" t="s">
        <v>377</v>
      </c>
      <c r="I764" s="117">
        <f>(F764+K764+L764+M764)/D764</f>
        <v>1</v>
      </c>
      <c r="K764" s="118">
        <v>3750</v>
      </c>
      <c r="L764" s="118">
        <v>0</v>
      </c>
      <c r="M764" s="118">
        <v>0</v>
      </c>
      <c r="N764" s="118">
        <v>0</v>
      </c>
    </row>
    <row r="765" spans="1:14" ht="45" customHeight="1" x14ac:dyDescent="0.25">
      <c r="A765" s="9" t="s">
        <v>410</v>
      </c>
      <c r="B765" s="10"/>
      <c r="C765" s="10"/>
      <c r="D765" s="26">
        <f>SUM(F765+K765+L765+M765+N765)</f>
        <v>246726.36000000002</v>
      </c>
      <c r="E765" s="11">
        <f t="shared" si="11"/>
        <v>37008.949999999997</v>
      </c>
      <c r="F765" s="26">
        <v>209717.38</v>
      </c>
      <c r="G765" s="43" t="s">
        <v>37</v>
      </c>
      <c r="H765" s="116" t="s">
        <v>38</v>
      </c>
      <c r="I765" s="117">
        <f>(F765+K765+L765+M765)/D765</f>
        <v>0.99999987840780369</v>
      </c>
      <c r="K765" s="118">
        <v>37008.949999999997</v>
      </c>
      <c r="L765" s="118">
        <v>0</v>
      </c>
      <c r="M765" s="118">
        <v>0</v>
      </c>
      <c r="N765" s="118">
        <v>0.03</v>
      </c>
    </row>
    <row r="766" spans="1:14" ht="45" customHeight="1" x14ac:dyDescent="0.25">
      <c r="A766" s="9" t="s">
        <v>411</v>
      </c>
      <c r="B766" s="10"/>
      <c r="C766" s="10"/>
      <c r="D766" s="26">
        <f>SUM(F766+K766+L766+M766+N766)</f>
        <v>46086</v>
      </c>
      <c r="E766" s="11">
        <f t="shared" si="11"/>
        <v>31455.9</v>
      </c>
      <c r="F766" s="26">
        <v>0</v>
      </c>
      <c r="G766" s="43" t="s">
        <v>401</v>
      </c>
      <c r="H766" s="116" t="s">
        <v>259</v>
      </c>
      <c r="I766" s="117">
        <f>(F766+K766+L766+M766)/D766</f>
        <v>0.68254784533263901</v>
      </c>
      <c r="K766" s="118">
        <v>0</v>
      </c>
      <c r="L766" s="118">
        <v>0</v>
      </c>
      <c r="M766" s="118">
        <v>31455.9</v>
      </c>
      <c r="N766" s="118">
        <v>14630.1</v>
      </c>
    </row>
    <row r="767" spans="1:14" ht="45" customHeight="1" x14ac:dyDescent="0.25">
      <c r="A767" s="9" t="s">
        <v>412</v>
      </c>
      <c r="B767" s="10"/>
      <c r="C767" s="10"/>
      <c r="D767" s="26">
        <f>SUM(F767+K767+L767+M767+N767)</f>
        <v>65657.75</v>
      </c>
      <c r="E767" s="11">
        <f t="shared" si="11"/>
        <v>16903.37</v>
      </c>
      <c r="F767" s="26">
        <v>25774.55</v>
      </c>
      <c r="G767" s="43" t="s">
        <v>51</v>
      </c>
      <c r="H767" s="116" t="s">
        <v>259</v>
      </c>
      <c r="I767" s="117">
        <f>(F767+K767+L767+M767)/D767</f>
        <v>0.65000582566414478</v>
      </c>
      <c r="K767" s="118">
        <v>0</v>
      </c>
      <c r="L767" s="118">
        <v>4548.45</v>
      </c>
      <c r="M767" s="118">
        <v>12354.92</v>
      </c>
      <c r="N767" s="118">
        <v>22979.83</v>
      </c>
    </row>
    <row r="768" spans="1:14" ht="45" customHeight="1" x14ac:dyDescent="0.25">
      <c r="A768" s="9" t="s">
        <v>291</v>
      </c>
      <c r="B768" s="10"/>
      <c r="C768" s="10"/>
      <c r="D768" s="26">
        <f>SUM(F768+K768+L768+M768+N768)</f>
        <v>430301.17</v>
      </c>
      <c r="E768" s="11">
        <f t="shared" si="11"/>
        <v>48408.88</v>
      </c>
      <c r="F768" s="26">
        <v>274316.98</v>
      </c>
      <c r="G768" s="43" t="s">
        <v>51</v>
      </c>
      <c r="H768" s="116" t="s">
        <v>259</v>
      </c>
      <c r="I768" s="117">
        <f>(F768+K768+L768+M768)/D768</f>
        <v>0.7499999593308101</v>
      </c>
      <c r="K768" s="118">
        <v>48408.88</v>
      </c>
      <c r="L768" s="118">
        <v>0</v>
      </c>
      <c r="M768" s="118">
        <v>0</v>
      </c>
      <c r="N768" s="118">
        <v>107575.31</v>
      </c>
    </row>
    <row r="769" spans="1:14" ht="45" customHeight="1" x14ac:dyDescent="0.25">
      <c r="A769" s="9" t="s">
        <v>413</v>
      </c>
      <c r="B769" s="10"/>
      <c r="C769" s="10"/>
      <c r="D769" s="26">
        <f>SUM(F769+K769+L769+M769+N769)</f>
        <v>30663</v>
      </c>
      <c r="E769" s="11">
        <f t="shared" si="11"/>
        <v>2989.64</v>
      </c>
      <c r="F769" s="26">
        <v>16941.29</v>
      </c>
      <c r="G769" s="43" t="s">
        <v>376</v>
      </c>
      <c r="H769" s="116" t="s">
        <v>414</v>
      </c>
      <c r="I769" s="117">
        <f>(F769+K769+L769+M769)/D769</f>
        <v>0.64999934774810031</v>
      </c>
      <c r="K769" s="118">
        <v>2989.64</v>
      </c>
      <c r="L769" s="118">
        <v>0</v>
      </c>
      <c r="M769" s="118">
        <v>0</v>
      </c>
      <c r="N769" s="118">
        <v>10732.07</v>
      </c>
    </row>
    <row r="770" spans="1:14" ht="45" customHeight="1" x14ac:dyDescent="0.25">
      <c r="A770" s="9" t="s">
        <v>415</v>
      </c>
      <c r="B770" s="10"/>
      <c r="C770" s="10"/>
      <c r="D770" s="26">
        <f>SUM(F770+K770+L770+M770+N770)</f>
        <v>77964.299999999988</v>
      </c>
      <c r="E770" s="11">
        <f t="shared" si="11"/>
        <v>11694.64</v>
      </c>
      <c r="F770" s="26">
        <v>66269.62</v>
      </c>
      <c r="G770" s="10" t="s">
        <v>37</v>
      </c>
      <c r="H770" s="12" t="s">
        <v>38</v>
      </c>
      <c r="I770" s="117">
        <f>(F770+K770+L770+M770)/D770</f>
        <v>0.99999948694466578</v>
      </c>
      <c r="K770" s="118">
        <v>11694.64</v>
      </c>
      <c r="L770" s="118">
        <v>0</v>
      </c>
      <c r="M770" s="118">
        <v>0</v>
      </c>
      <c r="N770" s="118">
        <v>0.04</v>
      </c>
    </row>
    <row r="771" spans="1:14" ht="45" customHeight="1" x14ac:dyDescent="0.25">
      <c r="A771" s="9" t="s">
        <v>150</v>
      </c>
      <c r="B771" s="10"/>
      <c r="C771" s="10"/>
      <c r="D771" s="26">
        <f>SUM(F771+K771+L771+M771+N771)</f>
        <v>12743.25</v>
      </c>
      <c r="E771" s="11">
        <f t="shared" si="11"/>
        <v>955.75</v>
      </c>
      <c r="F771" s="26">
        <v>5415.87</v>
      </c>
      <c r="G771" s="10" t="s">
        <v>401</v>
      </c>
      <c r="H771" s="12" t="s">
        <v>259</v>
      </c>
      <c r="I771" s="117">
        <f>(F771+K771+L771+M771)/D771</f>
        <v>0.49999960763541484</v>
      </c>
      <c r="K771" s="118">
        <v>955.75</v>
      </c>
      <c r="L771" s="118">
        <v>0</v>
      </c>
      <c r="M771" s="118">
        <v>0</v>
      </c>
      <c r="N771" s="118">
        <v>6371.63</v>
      </c>
    </row>
    <row r="772" spans="1:14" ht="45" customHeight="1" x14ac:dyDescent="0.25">
      <c r="A772" s="9" t="s">
        <v>412</v>
      </c>
      <c r="B772" s="10"/>
      <c r="C772" s="10"/>
      <c r="D772" s="26">
        <f>SUM(F772+K772+L772+M772+N772)</f>
        <v>55246.299999999996</v>
      </c>
      <c r="E772" s="11">
        <f t="shared" si="11"/>
        <v>5394.02</v>
      </c>
      <c r="F772" s="26">
        <v>30566.07</v>
      </c>
      <c r="G772" s="10" t="s">
        <v>51</v>
      </c>
      <c r="H772" s="12" t="s">
        <v>259</v>
      </c>
      <c r="I772" s="117">
        <f>(F772+K772+L772+M772)/D772</f>
        <v>0.65090494748064576</v>
      </c>
      <c r="K772" s="118">
        <v>5394.02</v>
      </c>
      <c r="L772" s="118">
        <v>0</v>
      </c>
      <c r="M772" s="118">
        <v>0</v>
      </c>
      <c r="N772" s="118">
        <v>19286.21</v>
      </c>
    </row>
    <row r="773" spans="1:14" ht="45" customHeight="1" x14ac:dyDescent="0.25">
      <c r="A773" s="9" t="s">
        <v>44</v>
      </c>
      <c r="B773" s="10"/>
      <c r="C773" s="10"/>
      <c r="D773" s="26">
        <f>SUM(F773+K773+L773+M773+N773)</f>
        <v>94902.85</v>
      </c>
      <c r="E773" s="11">
        <f t="shared" si="11"/>
        <v>11925.14</v>
      </c>
      <c r="F773" s="26">
        <v>67575.78</v>
      </c>
      <c r="G773" s="10" t="s">
        <v>51</v>
      </c>
      <c r="H773" s="12" t="s">
        <v>259</v>
      </c>
      <c r="I773" s="117"/>
      <c r="K773" s="118">
        <v>11925.14</v>
      </c>
      <c r="L773" s="118">
        <v>0</v>
      </c>
      <c r="M773" s="118">
        <v>0</v>
      </c>
      <c r="N773" s="118">
        <v>15401.93</v>
      </c>
    </row>
    <row r="774" spans="1:14" ht="45" customHeight="1" x14ac:dyDescent="0.25">
      <c r="A774" s="9" t="s">
        <v>44</v>
      </c>
      <c r="B774" s="10"/>
      <c r="C774" s="10"/>
      <c r="D774" s="26">
        <f>SUM(F774+K774+L774+M774+N774)</f>
        <v>9741.35</v>
      </c>
      <c r="E774" s="11">
        <f t="shared" si="11"/>
        <v>858.24</v>
      </c>
      <c r="F774" s="26">
        <v>4863.3</v>
      </c>
      <c r="G774" s="10" t="s">
        <v>51</v>
      </c>
      <c r="H774" s="12" t="s">
        <v>259</v>
      </c>
      <c r="I774" s="117"/>
      <c r="K774" s="118">
        <v>858.24</v>
      </c>
      <c r="L774" s="118">
        <v>0</v>
      </c>
      <c r="M774" s="118">
        <v>0</v>
      </c>
      <c r="N774" s="118">
        <v>4019.81</v>
      </c>
    </row>
    <row r="775" spans="1:14" ht="45" customHeight="1" x14ac:dyDescent="0.25">
      <c r="A775" s="9" t="s">
        <v>416</v>
      </c>
      <c r="B775" s="10"/>
      <c r="C775" s="10"/>
      <c r="D775" s="26">
        <f>SUM(F775+K775+L775+M775+N775)</f>
        <v>46029</v>
      </c>
      <c r="E775" s="11">
        <f t="shared" si="11"/>
        <v>5178.2700000000004</v>
      </c>
      <c r="F775" s="26">
        <v>29343.48</v>
      </c>
      <c r="G775" s="10" t="s">
        <v>51</v>
      </c>
      <c r="H775" s="12" t="s">
        <v>259</v>
      </c>
      <c r="I775" s="117"/>
      <c r="K775" s="118">
        <v>5178.2700000000004</v>
      </c>
      <c r="L775" s="118">
        <v>0</v>
      </c>
      <c r="M775" s="118">
        <v>0</v>
      </c>
      <c r="N775" s="118">
        <v>11507.25</v>
      </c>
    </row>
    <row r="776" spans="1:14" ht="45" customHeight="1" x14ac:dyDescent="0.25">
      <c r="A776" s="9" t="s">
        <v>112</v>
      </c>
      <c r="B776" s="10"/>
      <c r="C776" s="10"/>
      <c r="D776" s="26">
        <f>SUM(F776+K776+L776+M776+N776)</f>
        <v>45689.74</v>
      </c>
      <c r="E776" s="11">
        <f t="shared" si="11"/>
        <v>6853.46</v>
      </c>
      <c r="F776" s="26">
        <v>38836.269999999997</v>
      </c>
      <c r="G776" s="10" t="s">
        <v>311</v>
      </c>
      <c r="H776" s="12" t="s">
        <v>417</v>
      </c>
      <c r="I776" s="117"/>
      <c r="K776" s="118">
        <v>6853.46</v>
      </c>
      <c r="L776" s="118">
        <v>0</v>
      </c>
      <c r="M776" s="118">
        <v>0</v>
      </c>
      <c r="N776" s="118">
        <v>0.01</v>
      </c>
    </row>
    <row r="777" spans="1:14" ht="45" customHeight="1" x14ac:dyDescent="0.25">
      <c r="A777" s="9" t="s">
        <v>418</v>
      </c>
      <c r="B777" s="10"/>
      <c r="C777" s="10"/>
      <c r="D777" s="26">
        <f>SUM(F777+K777+L777+M777+N777)</f>
        <v>32000</v>
      </c>
      <c r="E777" s="11">
        <f t="shared" si="11"/>
        <v>4800</v>
      </c>
      <c r="F777" s="26">
        <v>27200</v>
      </c>
      <c r="G777" s="10" t="s">
        <v>311</v>
      </c>
      <c r="H777" s="12" t="s">
        <v>417</v>
      </c>
      <c r="I777" s="117"/>
      <c r="K777" s="118">
        <v>4800</v>
      </c>
      <c r="L777" s="118">
        <v>0</v>
      </c>
      <c r="M777" s="118">
        <v>0</v>
      </c>
      <c r="N777" s="118">
        <v>0</v>
      </c>
    </row>
    <row r="778" spans="1:14" ht="45" customHeight="1" x14ac:dyDescent="0.25">
      <c r="A778" s="9" t="s">
        <v>44</v>
      </c>
      <c r="B778" s="10"/>
      <c r="C778" s="10"/>
      <c r="D778" s="26">
        <f>SUM(F778+K778+L778+M778+N778)</f>
        <v>39000</v>
      </c>
      <c r="E778" s="11">
        <f t="shared" si="11"/>
        <v>5850</v>
      </c>
      <c r="F778" s="26">
        <v>33150</v>
      </c>
      <c r="G778" s="10" t="s">
        <v>313</v>
      </c>
      <c r="H778" s="12" t="s">
        <v>314</v>
      </c>
      <c r="I778" s="117"/>
      <c r="K778" s="118">
        <v>0</v>
      </c>
      <c r="L778" s="118">
        <v>5850</v>
      </c>
      <c r="M778" s="118">
        <v>0</v>
      </c>
      <c r="N778" s="118">
        <v>0</v>
      </c>
    </row>
    <row r="779" spans="1:14" ht="45" customHeight="1" x14ac:dyDescent="0.25">
      <c r="A779" s="9" t="s">
        <v>44</v>
      </c>
      <c r="B779" s="10"/>
      <c r="C779" s="10"/>
      <c r="D779" s="26">
        <f>SUM(F779+K779+L779+M779+N779)</f>
        <v>12000</v>
      </c>
      <c r="E779" s="11">
        <f t="shared" si="11"/>
        <v>1800</v>
      </c>
      <c r="F779" s="26">
        <v>10200</v>
      </c>
      <c r="G779" s="10" t="s">
        <v>315</v>
      </c>
      <c r="H779" s="12" t="s">
        <v>419</v>
      </c>
      <c r="I779" s="117"/>
      <c r="K779" s="118">
        <v>1800</v>
      </c>
      <c r="L779" s="118">
        <v>0</v>
      </c>
      <c r="M779" s="118">
        <v>0</v>
      </c>
      <c r="N779" s="118">
        <v>0</v>
      </c>
    </row>
    <row r="780" spans="1:14" ht="45" customHeight="1" x14ac:dyDescent="0.25">
      <c r="A780" s="9" t="s">
        <v>44</v>
      </c>
      <c r="B780" s="10"/>
      <c r="C780" s="10"/>
      <c r="D780" s="26">
        <f>SUM(F780+K780+L780+M780+N780)</f>
        <v>12000</v>
      </c>
      <c r="E780" s="11">
        <f t="shared" si="11"/>
        <v>1800</v>
      </c>
      <c r="F780" s="26">
        <v>10200</v>
      </c>
      <c r="G780" s="10" t="s">
        <v>315</v>
      </c>
      <c r="H780" s="116"/>
      <c r="I780" s="117"/>
      <c r="K780" s="118">
        <v>1800</v>
      </c>
      <c r="L780" s="118">
        <v>0</v>
      </c>
      <c r="M780" s="118">
        <v>0</v>
      </c>
      <c r="N780" s="118">
        <v>0</v>
      </c>
    </row>
    <row r="781" spans="1:14" ht="45" customHeight="1" x14ac:dyDescent="0.25">
      <c r="A781" s="22" t="s">
        <v>420</v>
      </c>
      <c r="B781" s="23"/>
      <c r="C781" s="23"/>
      <c r="D781" s="26">
        <f>SUM(F781+K781+L781+M781+N781)</f>
        <v>471182.25</v>
      </c>
      <c r="E781" s="11">
        <f t="shared" si="11"/>
        <v>70677.33</v>
      </c>
      <c r="F781" s="26">
        <v>400504.87</v>
      </c>
      <c r="G781" s="23" t="s">
        <v>37</v>
      </c>
      <c r="H781" s="25" t="s">
        <v>38</v>
      </c>
      <c r="I781" s="119">
        <f>(F781+K781+L781+M781)/D781</f>
        <v>0.99999989388394828</v>
      </c>
      <c r="K781" s="120">
        <v>0</v>
      </c>
      <c r="L781" s="120">
        <v>70677.33</v>
      </c>
      <c r="M781" s="120">
        <v>0</v>
      </c>
      <c r="N781" s="120">
        <v>0.05</v>
      </c>
    </row>
    <row r="782" spans="1:14" ht="45" customHeight="1" x14ac:dyDescent="0.25">
      <c r="A782" s="9" t="s">
        <v>205</v>
      </c>
      <c r="B782" s="10"/>
      <c r="C782" s="10"/>
      <c r="D782" s="26">
        <f>SUM(F782+K782+L782+M782+N782)</f>
        <v>111287</v>
      </c>
      <c r="E782" s="11">
        <f t="shared" si="11"/>
        <v>11510.49</v>
      </c>
      <c r="F782" s="26">
        <v>65226.06</v>
      </c>
      <c r="G782" s="43" t="s">
        <v>421</v>
      </c>
      <c r="H782" s="12" t="s">
        <v>259</v>
      </c>
      <c r="I782" s="119">
        <f>(F782+K782+L782+M782)/D782</f>
        <v>0.68953741227636656</v>
      </c>
      <c r="K782" s="120">
        <v>11510.49</v>
      </c>
      <c r="L782" s="120">
        <v>0</v>
      </c>
      <c r="M782" s="120">
        <v>0</v>
      </c>
      <c r="N782" s="120">
        <v>34550.449999999997</v>
      </c>
    </row>
    <row r="783" spans="1:14" ht="45" customHeight="1" x14ac:dyDescent="0.25">
      <c r="A783" s="9" t="s">
        <v>69</v>
      </c>
      <c r="B783" s="10"/>
      <c r="C783" s="10"/>
      <c r="D783" s="26">
        <f>SUM(F783+K783+L783+M783+N783)</f>
        <v>73341.45</v>
      </c>
      <c r="E783" s="11">
        <f t="shared" si="11"/>
        <v>6861.41</v>
      </c>
      <c r="F783" s="26">
        <v>38881.31</v>
      </c>
      <c r="G783" s="43" t="s">
        <v>421</v>
      </c>
      <c r="H783" s="12" t="s">
        <v>259</v>
      </c>
      <c r="I783" s="119">
        <f>(F783+K783+L783+M783)/D783</f>
        <v>0.62369533190303716</v>
      </c>
      <c r="K783" s="120">
        <v>6861.41</v>
      </c>
      <c r="L783" s="120">
        <v>0</v>
      </c>
      <c r="M783" s="120">
        <v>0</v>
      </c>
      <c r="N783" s="120">
        <v>27598.73</v>
      </c>
    </row>
    <row r="784" spans="1:14" ht="45" customHeight="1" x14ac:dyDescent="0.25">
      <c r="A784" s="9" t="s">
        <v>422</v>
      </c>
      <c r="B784" s="10"/>
      <c r="C784" s="10"/>
      <c r="D784" s="26">
        <f>SUM(F784+K784+L784+M784+N784)</f>
        <v>482777.89</v>
      </c>
      <c r="E784" s="11">
        <f t="shared" si="11"/>
        <v>54312.52</v>
      </c>
      <c r="F784" s="26">
        <v>307770.90000000002</v>
      </c>
      <c r="G784" s="43" t="s">
        <v>51</v>
      </c>
      <c r="H784" s="12" t="s">
        <v>259</v>
      </c>
      <c r="I784" s="119">
        <f>(F784+K784+L784+M784)/D784</f>
        <v>0.75000000517836485</v>
      </c>
      <c r="K784" s="120">
        <v>0</v>
      </c>
      <c r="L784" s="120">
        <v>54312.52</v>
      </c>
      <c r="M784" s="120">
        <v>0</v>
      </c>
      <c r="N784" s="120">
        <v>120694.47</v>
      </c>
    </row>
    <row r="785" spans="1:14" ht="45" customHeight="1" x14ac:dyDescent="0.25">
      <c r="A785" s="9" t="s">
        <v>146</v>
      </c>
      <c r="B785" s="10"/>
      <c r="C785" s="10"/>
      <c r="D785" s="26">
        <f>SUM(F785+K785+L785+M785+N785)</f>
        <v>241240</v>
      </c>
      <c r="E785" s="11">
        <f t="shared" si="11"/>
        <v>28948.799999999999</v>
      </c>
      <c r="F785" s="26">
        <v>164043.20000000001</v>
      </c>
      <c r="G785" s="10" t="s">
        <v>423</v>
      </c>
      <c r="H785" s="12" t="s">
        <v>424</v>
      </c>
      <c r="I785" s="119">
        <f>(F785+K785+L785+M785)/D785</f>
        <v>0.8</v>
      </c>
      <c r="K785" s="120">
        <v>28948.799999999999</v>
      </c>
      <c r="L785" s="120">
        <v>0</v>
      </c>
      <c r="M785" s="120">
        <v>0</v>
      </c>
      <c r="N785" s="120">
        <v>48248</v>
      </c>
    </row>
    <row r="786" spans="1:14" ht="45" customHeight="1" x14ac:dyDescent="0.25">
      <c r="A786" s="9" t="s">
        <v>81</v>
      </c>
      <c r="B786" s="10"/>
      <c r="C786" s="10"/>
      <c r="D786" s="26">
        <f>SUM(F786+K786+L786+M786+N786)</f>
        <v>207240</v>
      </c>
      <c r="E786" s="11">
        <f t="shared" ref="E786:E807" si="12">K786+L786+M786</f>
        <v>66316.800000000003</v>
      </c>
      <c r="F786" s="26">
        <v>140923.20000000001</v>
      </c>
      <c r="G786" s="10" t="s">
        <v>423</v>
      </c>
      <c r="H786" s="12" t="s">
        <v>424</v>
      </c>
      <c r="I786" s="119">
        <f>(F786+K786+L786+M786)/D786</f>
        <v>1</v>
      </c>
      <c r="K786" s="120">
        <v>24868.799999999999</v>
      </c>
      <c r="L786" s="120">
        <v>0</v>
      </c>
      <c r="M786" s="120">
        <v>41448</v>
      </c>
      <c r="N786" s="120"/>
    </row>
    <row r="787" spans="1:14" ht="45" customHeight="1" x14ac:dyDescent="0.25">
      <c r="A787" s="9" t="s">
        <v>425</v>
      </c>
      <c r="B787" s="10"/>
      <c r="C787" s="10"/>
      <c r="D787" s="26">
        <f>SUM(F787+K787+L787+M787+N787)</f>
        <v>688100.23</v>
      </c>
      <c r="E787" s="11">
        <f t="shared" si="12"/>
        <v>107464.96000000001</v>
      </c>
      <c r="F787" s="26">
        <v>580634.77</v>
      </c>
      <c r="G787" s="10" t="s">
        <v>426</v>
      </c>
      <c r="H787" s="12" t="s">
        <v>427</v>
      </c>
      <c r="I787" s="119">
        <f>(F787+K787+L787+M787)/D787</f>
        <v>0.99999927336167294</v>
      </c>
      <c r="K787" s="120">
        <v>107464.96000000001</v>
      </c>
      <c r="L787" s="120">
        <v>0</v>
      </c>
      <c r="M787" s="120">
        <v>0</v>
      </c>
      <c r="N787" s="120">
        <v>0.5</v>
      </c>
    </row>
    <row r="788" spans="1:14" ht="45" customHeight="1" x14ac:dyDescent="0.25">
      <c r="A788" s="22" t="s">
        <v>428</v>
      </c>
      <c r="B788" s="23"/>
      <c r="C788" s="23"/>
      <c r="D788" s="26">
        <f>SUM(F788+K788+L788+M788+N788)</f>
        <v>87372.64</v>
      </c>
      <c r="E788" s="11">
        <f t="shared" si="12"/>
        <v>13105.89</v>
      </c>
      <c r="F788" s="26">
        <v>74266.710000000006</v>
      </c>
      <c r="G788" s="23" t="s">
        <v>37</v>
      </c>
      <c r="H788" s="25" t="s">
        <v>38</v>
      </c>
      <c r="I788" s="119">
        <f>(F788+K788+L788+M788)/D788</f>
        <v>0.99999954219078202</v>
      </c>
      <c r="K788" s="120">
        <v>0</v>
      </c>
      <c r="L788" s="120">
        <v>13105.89</v>
      </c>
      <c r="M788" s="120">
        <v>0</v>
      </c>
      <c r="N788" s="120">
        <v>0.04</v>
      </c>
    </row>
    <row r="789" spans="1:14" ht="45" customHeight="1" x14ac:dyDescent="0.25">
      <c r="A789" s="22" t="s">
        <v>428</v>
      </c>
      <c r="B789" s="23"/>
      <c r="C789" s="23"/>
      <c r="D789" s="26">
        <f>SUM(F789+K789+L789+M789+N789)</f>
        <v>75055.42</v>
      </c>
      <c r="E789" s="11">
        <f t="shared" si="12"/>
        <v>11258.31</v>
      </c>
      <c r="F789" s="26">
        <v>63797.09</v>
      </c>
      <c r="G789" s="23" t="s">
        <v>37</v>
      </c>
      <c r="H789" s="25" t="s">
        <v>38</v>
      </c>
      <c r="I789" s="119">
        <f>(F789+K789+L789+M789)/D789</f>
        <v>0.99999973353023663</v>
      </c>
      <c r="K789" s="120">
        <v>0</v>
      </c>
      <c r="L789" s="120">
        <v>11258.31</v>
      </c>
      <c r="M789" s="120">
        <v>0</v>
      </c>
      <c r="N789" s="120">
        <v>0.02</v>
      </c>
    </row>
    <row r="790" spans="1:14" ht="45" customHeight="1" x14ac:dyDescent="0.25">
      <c r="A790" s="22" t="s">
        <v>429</v>
      </c>
      <c r="B790" s="23"/>
      <c r="C790" s="23"/>
      <c r="D790" s="26">
        <f>SUM(F790+K790+L790+M790+N790)</f>
        <v>62759.86</v>
      </c>
      <c r="E790" s="11">
        <f t="shared" si="12"/>
        <v>9413.9699999999993</v>
      </c>
      <c r="F790" s="26">
        <v>53345.83</v>
      </c>
      <c r="G790" s="23" t="s">
        <v>37</v>
      </c>
      <c r="H790" s="25" t="s">
        <v>38</v>
      </c>
      <c r="I790" s="119">
        <f>(F790+K790+L790+M790)/D790</f>
        <v>0.9999990439749229</v>
      </c>
      <c r="K790" s="120">
        <v>0</v>
      </c>
      <c r="L790" s="120">
        <v>9413.9699999999993</v>
      </c>
      <c r="M790" s="120">
        <v>0</v>
      </c>
      <c r="N790" s="120">
        <v>0.06</v>
      </c>
    </row>
    <row r="791" spans="1:14" ht="45" customHeight="1" x14ac:dyDescent="0.25">
      <c r="A791" s="22" t="s">
        <v>430</v>
      </c>
      <c r="B791" s="23"/>
      <c r="C791" s="23"/>
      <c r="D791" s="26">
        <f>SUM(F791+K791+L791+M791+N791)</f>
        <v>48351.18</v>
      </c>
      <c r="E791" s="11">
        <f t="shared" si="12"/>
        <v>7252.67</v>
      </c>
      <c r="F791" s="26">
        <v>41098.46</v>
      </c>
      <c r="G791" s="23" t="s">
        <v>37</v>
      </c>
      <c r="H791" s="25" t="s">
        <v>38</v>
      </c>
      <c r="I791" s="119">
        <f>(F791+K791+L791+M791)/D791</f>
        <v>0.99999896589907422</v>
      </c>
      <c r="K791" s="120">
        <v>7252.67</v>
      </c>
      <c r="L791" s="120">
        <v>0</v>
      </c>
      <c r="M791" s="120">
        <v>0</v>
      </c>
      <c r="N791" s="120">
        <v>0.05</v>
      </c>
    </row>
    <row r="792" spans="1:14" ht="45" customHeight="1" x14ac:dyDescent="0.25">
      <c r="A792" s="9" t="s">
        <v>431</v>
      </c>
      <c r="B792" s="10"/>
      <c r="C792" s="10"/>
      <c r="D792" s="26">
        <f>SUM(F792+K792+L792+M792+N792)</f>
        <v>76230</v>
      </c>
      <c r="E792" s="11">
        <f t="shared" si="12"/>
        <v>7432.43</v>
      </c>
      <c r="F792" s="26">
        <v>42117.07</v>
      </c>
      <c r="G792" s="43" t="s">
        <v>421</v>
      </c>
      <c r="H792" s="12" t="s">
        <v>259</v>
      </c>
      <c r="I792" s="119">
        <f>(F792+K792+L792+M792)/D792</f>
        <v>0.65</v>
      </c>
      <c r="K792" s="120">
        <v>7432.43</v>
      </c>
      <c r="L792" s="120">
        <v>0</v>
      </c>
      <c r="M792" s="120">
        <v>0</v>
      </c>
      <c r="N792" s="120">
        <v>26680.5</v>
      </c>
    </row>
    <row r="793" spans="1:14" ht="45" customHeight="1" x14ac:dyDescent="0.25">
      <c r="A793" s="9" t="s">
        <v>97</v>
      </c>
      <c r="B793" s="10"/>
      <c r="C793" s="10"/>
      <c r="D793" s="26">
        <f>SUM(F793+K793+L793+M793+N793)</f>
        <v>3136.8</v>
      </c>
      <c r="E793" s="11">
        <f t="shared" si="12"/>
        <v>235.26</v>
      </c>
      <c r="F793" s="26">
        <v>1333.14</v>
      </c>
      <c r="G793" s="43" t="s">
        <v>421</v>
      </c>
      <c r="H793" s="12" t="s">
        <v>259</v>
      </c>
      <c r="I793" s="119">
        <f>(F793+K793+L793+M793)/D793</f>
        <v>0.5</v>
      </c>
      <c r="K793" s="120">
        <v>235.26</v>
      </c>
      <c r="L793" s="120">
        <v>0</v>
      </c>
      <c r="M793" s="120">
        <v>0</v>
      </c>
      <c r="N793" s="120">
        <v>1568.4</v>
      </c>
    </row>
    <row r="794" spans="1:14" ht="45" customHeight="1" x14ac:dyDescent="0.25">
      <c r="A794" s="9" t="s">
        <v>100</v>
      </c>
      <c r="B794" s="10"/>
      <c r="C794" s="10"/>
      <c r="D794" s="26">
        <f>SUM(F794+K794+L794+M794+N794)</f>
        <v>8299.4500000000007</v>
      </c>
      <c r="E794" s="11">
        <f t="shared" si="12"/>
        <v>622.46</v>
      </c>
      <c r="F794" s="26">
        <v>3527.26</v>
      </c>
      <c r="G794" s="43" t="s">
        <v>421</v>
      </c>
      <c r="H794" s="12" t="s">
        <v>259</v>
      </c>
      <c r="I794" s="119">
        <f>(F794+K794+L794+M794)/D794</f>
        <v>0.49999939755044009</v>
      </c>
      <c r="K794" s="120">
        <v>622.46</v>
      </c>
      <c r="L794" s="120">
        <v>0</v>
      </c>
      <c r="M794" s="120">
        <v>0</v>
      </c>
      <c r="N794" s="120">
        <v>4149.7299999999996</v>
      </c>
    </row>
    <row r="795" spans="1:14" ht="45" customHeight="1" x14ac:dyDescent="0.25">
      <c r="A795" s="9" t="s">
        <v>44</v>
      </c>
      <c r="B795" s="10"/>
      <c r="C795" s="10"/>
      <c r="D795" s="26">
        <f>SUM(F795+K795+L795+M795+N795)</f>
        <v>21662.81</v>
      </c>
      <c r="E795" s="11">
        <f t="shared" si="12"/>
        <v>2437.0700000000002</v>
      </c>
      <c r="F795" s="26">
        <v>13810.04</v>
      </c>
      <c r="G795" s="43" t="s">
        <v>51</v>
      </c>
      <c r="H795" s="12" t="s">
        <v>259</v>
      </c>
      <c r="I795" s="119">
        <f>(F795+K795+L795+M795)/D795</f>
        <v>0.75000011540515743</v>
      </c>
      <c r="K795" s="120">
        <v>2437.0700000000002</v>
      </c>
      <c r="L795" s="120">
        <v>0</v>
      </c>
      <c r="M795" s="120">
        <v>0</v>
      </c>
      <c r="N795" s="120">
        <v>5415.7</v>
      </c>
    </row>
    <row r="796" spans="1:14" ht="45" customHeight="1" x14ac:dyDescent="0.25">
      <c r="A796" s="9" t="s">
        <v>44</v>
      </c>
      <c r="B796" s="10"/>
      <c r="C796" s="10"/>
      <c r="D796" s="26">
        <f>SUM(F796+K796+L796+M796+N796)</f>
        <v>48958.65</v>
      </c>
      <c r="E796" s="11">
        <f t="shared" si="12"/>
        <v>5430.28</v>
      </c>
      <c r="F796" s="26">
        <v>30771.58</v>
      </c>
      <c r="G796" s="43" t="s">
        <v>51</v>
      </c>
      <c r="H796" s="12" t="s">
        <v>259</v>
      </c>
      <c r="I796" s="119">
        <f>(F796+K796+L796+M796)/D796</f>
        <v>0.73943746406406219</v>
      </c>
      <c r="K796" s="120">
        <v>0</v>
      </c>
      <c r="L796" s="120">
        <v>5430.28</v>
      </c>
      <c r="M796" s="120">
        <v>0</v>
      </c>
      <c r="N796" s="120">
        <v>12756.79</v>
      </c>
    </row>
    <row r="797" spans="1:14" ht="45" customHeight="1" x14ac:dyDescent="0.25">
      <c r="A797" s="9" t="s">
        <v>226</v>
      </c>
      <c r="B797" s="10"/>
      <c r="C797" s="10"/>
      <c r="D797" s="26">
        <f>SUM(F797+K797+L797+M797+N797)</f>
        <v>148410</v>
      </c>
      <c r="E797" s="11">
        <f t="shared" si="12"/>
        <v>17809.2</v>
      </c>
      <c r="F797" s="26">
        <v>100918.8</v>
      </c>
      <c r="G797" s="10" t="s">
        <v>423</v>
      </c>
      <c r="H797" s="12" t="s">
        <v>424</v>
      </c>
      <c r="I797" s="119">
        <f>(F797+K797+L797+M797)/D797</f>
        <v>0.8</v>
      </c>
      <c r="K797" s="120">
        <v>17809.2</v>
      </c>
      <c r="L797" s="120">
        <v>0</v>
      </c>
      <c r="M797" s="120">
        <v>0</v>
      </c>
      <c r="N797" s="120">
        <v>29682</v>
      </c>
    </row>
    <row r="798" spans="1:14" ht="45" customHeight="1" x14ac:dyDescent="0.25">
      <c r="A798" s="9" t="s">
        <v>130</v>
      </c>
      <c r="B798" s="10"/>
      <c r="C798" s="10"/>
      <c r="D798" s="26">
        <f>SUM(F798+K798+L798+M798+N798)</f>
        <v>144085</v>
      </c>
      <c r="E798" s="11">
        <f t="shared" si="12"/>
        <v>17290.2</v>
      </c>
      <c r="F798" s="26">
        <v>97977.8</v>
      </c>
      <c r="G798" s="10" t="s">
        <v>423</v>
      </c>
      <c r="H798" s="12" t="s">
        <v>424</v>
      </c>
      <c r="I798" s="119">
        <f>(F798+K798+L798+M798)/D798</f>
        <v>0.8</v>
      </c>
      <c r="K798" s="120">
        <v>17290.2</v>
      </c>
      <c r="L798" s="120">
        <v>0</v>
      </c>
      <c r="M798" s="120">
        <v>0</v>
      </c>
      <c r="N798" s="120">
        <v>28817</v>
      </c>
    </row>
    <row r="799" spans="1:14" ht="45" customHeight="1" x14ac:dyDescent="0.25">
      <c r="A799" s="9" t="s">
        <v>69</v>
      </c>
      <c r="B799" s="10"/>
      <c r="C799" s="10"/>
      <c r="D799" s="26">
        <f>SUM(F799+K799+L799+M799+N799)</f>
        <v>112871</v>
      </c>
      <c r="E799" s="11">
        <f t="shared" si="12"/>
        <v>13544.52</v>
      </c>
      <c r="F799" s="26">
        <v>76752.28</v>
      </c>
      <c r="G799" s="10" t="s">
        <v>423</v>
      </c>
      <c r="H799" s="12" t="s">
        <v>424</v>
      </c>
      <c r="I799" s="119">
        <f>(F799+K799+L799+M799)/D799</f>
        <v>0.8</v>
      </c>
      <c r="K799" s="120">
        <v>13544.52</v>
      </c>
      <c r="L799" s="120">
        <v>0</v>
      </c>
      <c r="M799" s="120">
        <v>0</v>
      </c>
      <c r="N799" s="120">
        <v>22574.2</v>
      </c>
    </row>
    <row r="800" spans="1:14" ht="45" customHeight="1" x14ac:dyDescent="0.25">
      <c r="A800" s="9" t="s">
        <v>44</v>
      </c>
      <c r="B800" s="10"/>
      <c r="C800" s="10"/>
      <c r="D800" s="26">
        <f>SUM(F800+K800+L800+M800+N800)</f>
        <v>12000</v>
      </c>
      <c r="E800" s="11">
        <f t="shared" si="12"/>
        <v>1800</v>
      </c>
      <c r="F800" s="26">
        <v>10200</v>
      </c>
      <c r="G800" s="43" t="s">
        <v>315</v>
      </c>
      <c r="H800" s="12" t="s">
        <v>319</v>
      </c>
      <c r="I800" s="119">
        <f>(F800+K800+L800+M800)/D800</f>
        <v>1</v>
      </c>
      <c r="K800" s="120">
        <v>1800</v>
      </c>
      <c r="L800" s="120">
        <v>0</v>
      </c>
      <c r="M800" s="120">
        <v>0</v>
      </c>
      <c r="N800" s="120">
        <v>0</v>
      </c>
    </row>
    <row r="801" spans="1:14" ht="45" customHeight="1" x14ac:dyDescent="0.25">
      <c r="A801" s="9" t="s">
        <v>44</v>
      </c>
      <c r="B801" s="10"/>
      <c r="C801" s="10"/>
      <c r="D801" s="26">
        <f>SUM(F801+K801+L801+M801+N801)</f>
        <v>12000</v>
      </c>
      <c r="E801" s="11">
        <f t="shared" si="12"/>
        <v>1800</v>
      </c>
      <c r="F801" s="26">
        <v>10200</v>
      </c>
      <c r="G801" s="43" t="s">
        <v>315</v>
      </c>
      <c r="H801" s="12" t="s">
        <v>319</v>
      </c>
      <c r="I801" s="119">
        <f>(F801+K801+L801+M801)/D801</f>
        <v>1</v>
      </c>
      <c r="K801" s="120">
        <v>1800</v>
      </c>
      <c r="L801" s="120">
        <v>0</v>
      </c>
      <c r="M801" s="120">
        <v>0</v>
      </c>
      <c r="N801" s="120">
        <v>0</v>
      </c>
    </row>
    <row r="802" spans="1:14" ht="45" customHeight="1" x14ac:dyDescent="0.25">
      <c r="A802" s="9" t="s">
        <v>44</v>
      </c>
      <c r="B802" s="10"/>
      <c r="C802" s="10"/>
      <c r="D802" s="26">
        <f>SUM(F802+K802+L802+M802+N802)</f>
        <v>12000</v>
      </c>
      <c r="E802" s="11">
        <f t="shared" si="12"/>
        <v>1800</v>
      </c>
      <c r="F802" s="26">
        <v>10200</v>
      </c>
      <c r="G802" s="43" t="s">
        <v>315</v>
      </c>
      <c r="H802" s="12" t="s">
        <v>319</v>
      </c>
      <c r="I802" s="119">
        <f>(F802+K802+L802+M802)/D802</f>
        <v>1</v>
      </c>
      <c r="K802" s="120">
        <v>1800</v>
      </c>
      <c r="L802" s="120">
        <v>0</v>
      </c>
      <c r="M802" s="120">
        <v>0</v>
      </c>
      <c r="N802" s="120">
        <v>0</v>
      </c>
    </row>
    <row r="803" spans="1:14" ht="45" customHeight="1" x14ac:dyDescent="0.25">
      <c r="A803" s="9" t="s">
        <v>432</v>
      </c>
      <c r="B803" s="10"/>
      <c r="C803" s="10"/>
      <c r="D803" s="26">
        <f>SUM(F803+K803+L803+M803+N803)</f>
        <v>14120</v>
      </c>
      <c r="E803" s="11">
        <f t="shared" si="12"/>
        <v>1588.5</v>
      </c>
      <c r="F803" s="26">
        <v>9001.5</v>
      </c>
      <c r="G803" s="43" t="s">
        <v>343</v>
      </c>
      <c r="H803" s="12" t="s">
        <v>406</v>
      </c>
      <c r="I803" s="119">
        <f>(F803+K803+L803+M803)/D803</f>
        <v>0.75</v>
      </c>
      <c r="K803" s="120">
        <v>0</v>
      </c>
      <c r="L803" s="120">
        <v>1588.5</v>
      </c>
      <c r="M803" s="120">
        <v>0</v>
      </c>
      <c r="N803" s="120">
        <v>3530</v>
      </c>
    </row>
    <row r="804" spans="1:14" ht="45" customHeight="1" x14ac:dyDescent="0.25">
      <c r="A804" s="9" t="s">
        <v>433</v>
      </c>
      <c r="B804" s="10"/>
      <c r="C804" s="10"/>
      <c r="D804" s="26">
        <f>SUM(F804+K804+L804+M804+N804)</f>
        <v>8180</v>
      </c>
      <c r="E804" s="11">
        <f t="shared" si="12"/>
        <v>920.25</v>
      </c>
      <c r="F804" s="26">
        <v>5214.75</v>
      </c>
      <c r="G804" s="43" t="s">
        <v>343</v>
      </c>
      <c r="H804" s="12" t="s">
        <v>406</v>
      </c>
      <c r="I804" s="119">
        <f>(F804+K804+L804+M804)/D804</f>
        <v>0.75</v>
      </c>
      <c r="K804" s="120">
        <v>0</v>
      </c>
      <c r="L804" s="120">
        <v>920.25</v>
      </c>
      <c r="M804" s="120">
        <v>0</v>
      </c>
      <c r="N804" s="120">
        <v>2045</v>
      </c>
    </row>
    <row r="805" spans="1:14" ht="45" customHeight="1" x14ac:dyDescent="0.25">
      <c r="A805" s="9" t="s">
        <v>434</v>
      </c>
      <c r="B805" s="10"/>
      <c r="C805" s="10"/>
      <c r="D805" s="26">
        <f>SUM(F805+K805+L805+M805+N805)</f>
        <v>260458.41</v>
      </c>
      <c r="E805" s="11">
        <f t="shared" si="12"/>
        <v>39068.76</v>
      </c>
      <c r="F805" s="26">
        <v>221389.65</v>
      </c>
      <c r="G805" s="43" t="s">
        <v>435</v>
      </c>
      <c r="H805" s="12" t="s">
        <v>436</v>
      </c>
      <c r="I805" s="119">
        <f>(F805+K805+L805+M805)/D805</f>
        <v>1</v>
      </c>
      <c r="K805" s="120">
        <v>0</v>
      </c>
      <c r="L805" s="120">
        <v>39068.76</v>
      </c>
      <c r="M805" s="120">
        <v>0</v>
      </c>
      <c r="N805" s="120">
        <v>0</v>
      </c>
    </row>
    <row r="806" spans="1:14" ht="45" customHeight="1" x14ac:dyDescent="0.25">
      <c r="A806" s="9" t="s">
        <v>437</v>
      </c>
      <c r="B806" s="10"/>
      <c r="C806" s="10"/>
      <c r="D806" s="26">
        <f>SUM(F806+K806+L806+M806+N806)</f>
        <v>25000</v>
      </c>
      <c r="E806" s="11">
        <f t="shared" si="12"/>
        <v>3750</v>
      </c>
      <c r="F806" s="26">
        <v>21250</v>
      </c>
      <c r="G806" s="10" t="s">
        <v>376</v>
      </c>
      <c r="H806" s="12" t="s">
        <v>379</v>
      </c>
      <c r="I806" s="119">
        <f>(F806+K806+L806+M806)/D806</f>
        <v>1</v>
      </c>
      <c r="K806" s="120">
        <v>3750</v>
      </c>
      <c r="L806" s="120">
        <v>0</v>
      </c>
      <c r="M806" s="120">
        <v>0</v>
      </c>
      <c r="N806" s="120">
        <v>0</v>
      </c>
    </row>
    <row r="807" spans="1:14" ht="45" customHeight="1" thickBot="1" x14ac:dyDescent="0.3">
      <c r="A807" s="121" t="s">
        <v>438</v>
      </c>
      <c r="B807" s="122"/>
      <c r="C807" s="122"/>
      <c r="D807" s="123">
        <f>SUM(F807+K807+L807+M807+N807)</f>
        <v>25000</v>
      </c>
      <c r="E807" s="124">
        <f t="shared" si="12"/>
        <v>3750</v>
      </c>
      <c r="F807" s="123">
        <v>21250</v>
      </c>
      <c r="G807" s="122" t="s">
        <v>376</v>
      </c>
      <c r="H807" s="125" t="s">
        <v>379</v>
      </c>
      <c r="I807" s="119">
        <f>(F807+K807+L807+M807)/D807</f>
        <v>1</v>
      </c>
      <c r="K807" s="120">
        <v>3750</v>
      </c>
      <c r="L807" s="120">
        <v>0</v>
      </c>
      <c r="M807" s="120">
        <v>0</v>
      </c>
      <c r="N807" s="120">
        <v>0</v>
      </c>
    </row>
  </sheetData>
  <sheetProtection algorithmName="SHA-512" hashValue="zd/37/CF3GyTwKQYrxQWrvXIUw04VWQ0mNWLf+zJi7gUMFw5E/Ly/hKw2YGVBwoYf7pWd+3x0X+zXjFHePzfgg==" saltValue="z585k4FQBrXW+Ot+YiQ6dQ==" spinCount="100000" sheet="1" formatCells="0" formatColumns="0" formatRows="0" insertColumns="0" insertRows="0" insertHyperlinks="0" deleteColumns="0" deleteRows="0" sort="0" autoFilter="0" pivotTables="0"/>
  <mergeCells count="1">
    <mergeCell ref="A9:H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 Ketty</dc:creator>
  <cp:lastModifiedBy>GERARD Ketty</cp:lastModifiedBy>
  <dcterms:created xsi:type="dcterms:W3CDTF">2020-02-20T20:06:49Z</dcterms:created>
  <dcterms:modified xsi:type="dcterms:W3CDTF">2020-02-20T20:15:39Z</dcterms:modified>
</cp:coreProperties>
</file>